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veghel.sharepoint.com/sites/zcbeleid-Jaarplanning/Gedeelde documenten/Jaarplanning/2025-2026/1. BOV/"/>
    </mc:Choice>
  </mc:AlternateContent>
  <xr:revisionPtr revIDLastSave="8" documentId="8_{5220F670-ACD7-4253-9D68-1B6FA59C68FB}" xr6:coauthVersionLast="47" xr6:coauthVersionMax="47" xr10:uidLastSave="{A34351FD-50B2-4BFF-8D12-A94C60106A90}"/>
  <bookViews>
    <workbookView xWindow="-120" yWindow="-120" windowWidth="29040" windowHeight="15840" xr2:uid="{00C640A3-DFBE-4E95-9474-46F3E13280BE}"/>
  </bookViews>
  <sheets>
    <sheet name="Jaarplanning" sheetId="1" r:id="rId1"/>
    <sheet name="Berekening PO" sheetId="3" r:id="rId2"/>
    <sheet name="Advies BOV 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I24" i="3"/>
  <c r="H24" i="3"/>
  <c r="H11" i="3"/>
  <c r="H26" i="3" s="1"/>
  <c r="J9" i="3"/>
  <c r="J11" i="3" s="1"/>
  <c r="J26" i="3" s="1"/>
  <c r="I9" i="3"/>
  <c r="I11" i="3" s="1"/>
  <c r="I26" i="3" s="1"/>
  <c r="H9" i="3"/>
  <c r="J6" i="3"/>
  <c r="I6" i="3"/>
  <c r="E36" i="2" l="1"/>
  <c r="E21" i="2"/>
  <c r="E13" i="2"/>
  <c r="F38" i="2" s="1"/>
  <c r="F40" i="2" s="1"/>
  <c r="R16" i="1"/>
  <c r="T16" i="1" s="1"/>
  <c r="V16" i="1" s="1"/>
  <c r="X16" i="1" s="1"/>
  <c r="B28" i="1" s="1"/>
  <c r="D28" i="1" s="1"/>
  <c r="F28" i="1" s="1"/>
  <c r="H28" i="1" s="1"/>
  <c r="J28" i="1" s="1"/>
  <c r="L28" i="1" s="1"/>
  <c r="N28" i="1" s="1"/>
  <c r="P28" i="1" s="1"/>
  <c r="R28" i="1" s="1"/>
  <c r="T28" i="1" s="1"/>
  <c r="V28" i="1" s="1"/>
  <c r="X28" i="1" s="1"/>
  <c r="B40" i="1" s="1"/>
  <c r="D40" i="1" s="1"/>
  <c r="F40" i="1" s="1"/>
  <c r="H40" i="1" s="1"/>
  <c r="J40" i="1" s="1"/>
  <c r="L40" i="1" s="1"/>
  <c r="N40" i="1" s="1"/>
  <c r="P40" i="1" s="1"/>
  <c r="R40" i="1" s="1"/>
  <c r="T40" i="1" s="1"/>
  <c r="V40" i="1" s="1"/>
  <c r="X40" i="1" s="1"/>
  <c r="D4" i="1"/>
  <c r="F4" i="1" s="1"/>
  <c r="H4" i="1" s="1"/>
  <c r="J4" i="1" s="1"/>
  <c r="L4" i="1" s="1"/>
  <c r="N4" i="1" s="1"/>
  <c r="P4" i="1" s="1"/>
  <c r="R4" i="1" s="1"/>
  <c r="T4" i="1" s="1"/>
  <c r="V4" i="1" s="1"/>
  <c r="X4" i="1" s="1"/>
  <c r="B16" i="1" s="1"/>
  <c r="D16" i="1" s="1"/>
  <c r="F16" i="1" s="1"/>
  <c r="H16" i="1" s="1"/>
  <c r="J16" i="1" s="1"/>
</calcChain>
</file>

<file path=xl/sharedStrings.xml><?xml version="1.0" encoding="utf-8"?>
<sst xmlns="http://schemas.openxmlformats.org/spreadsheetml/2006/main" count="203" uniqueCount="119">
  <si>
    <t>Planning vakantierooster 2025-2026 BOV</t>
  </si>
  <si>
    <t>Versie 1-10-2024</t>
  </si>
  <si>
    <t>aug</t>
  </si>
  <si>
    <t>sept</t>
  </si>
  <si>
    <t>sept/okt</t>
  </si>
  <si>
    <t>okt</t>
  </si>
  <si>
    <t>nov</t>
  </si>
  <si>
    <t>ma</t>
  </si>
  <si>
    <t>Start PO/VO</t>
  </si>
  <si>
    <t xml:space="preserve">Herfstvakantie </t>
  </si>
  <si>
    <t>di</t>
  </si>
  <si>
    <t>wo</t>
  </si>
  <si>
    <t>do</t>
  </si>
  <si>
    <t>vr</t>
  </si>
  <si>
    <t>dec</t>
  </si>
  <si>
    <t>dec/jan</t>
  </si>
  <si>
    <t>jan</t>
  </si>
  <si>
    <t>Kerstvakantie</t>
  </si>
  <si>
    <t>febr</t>
  </si>
  <si>
    <t>feb</t>
  </si>
  <si>
    <t>mrt</t>
  </si>
  <si>
    <t>mrt/apr</t>
  </si>
  <si>
    <t>apr</t>
  </si>
  <si>
    <t xml:space="preserve">Voorjaarsvakantie </t>
  </si>
  <si>
    <t>2e Paasdag</t>
  </si>
  <si>
    <t xml:space="preserve">meivakantie </t>
  </si>
  <si>
    <t>apr/mei</t>
  </si>
  <si>
    <t>mei</t>
  </si>
  <si>
    <t>jun</t>
  </si>
  <si>
    <t>jun/jul</t>
  </si>
  <si>
    <t>jul</t>
  </si>
  <si>
    <t>2e Pinksterdag</t>
  </si>
  <si>
    <t xml:space="preserve">Zomervakantie </t>
  </si>
  <si>
    <t>Bevrijdingsdag</t>
  </si>
  <si>
    <t>Hemelvaartsdag</t>
  </si>
  <si>
    <t>Wettelijk bepaalde dagen</t>
  </si>
  <si>
    <t>zie ook https://schoolvakanties-brabant.nl/</t>
  </si>
  <si>
    <t>Start PO/VO 24-08-2026</t>
  </si>
  <si>
    <t>Advies BOV</t>
  </si>
  <si>
    <t>Advies BOV vakantierooster VO 2025-2026</t>
  </si>
  <si>
    <t>Versie oktober 2024</t>
  </si>
  <si>
    <t>Aantal dagen (ma t/m vr) 1 okt 2025 t/m 30 sept. 2026</t>
  </si>
  <si>
    <t>Vakantieweken</t>
  </si>
  <si>
    <t>van</t>
  </si>
  <si>
    <t>tot</t>
  </si>
  <si>
    <t>dagen</t>
  </si>
  <si>
    <t>Herfstvakantie</t>
  </si>
  <si>
    <t>Kerstvakantie*</t>
  </si>
  <si>
    <t>Voorjaarsvakantie</t>
  </si>
  <si>
    <t>Meivakantie*</t>
  </si>
  <si>
    <t xml:space="preserve">Zomervakantie* </t>
  </si>
  <si>
    <r>
      <t>*</t>
    </r>
    <r>
      <rPr>
        <i/>
        <sz val="10"/>
        <color indexed="8"/>
        <rFont val="Arial"/>
        <family val="2"/>
      </rPr>
      <t>verplicht Ministerie</t>
    </r>
  </si>
  <si>
    <t>Totaal</t>
  </si>
  <si>
    <t>Feestdagen: 4x</t>
  </si>
  <si>
    <t>Hemelvaart</t>
  </si>
  <si>
    <t>roostervrije dagen leerlingen: 12x</t>
  </si>
  <si>
    <t>datum</t>
  </si>
  <si>
    <t xml:space="preserve">dag 1: </t>
  </si>
  <si>
    <t>advies BOV</t>
  </si>
  <si>
    <t xml:space="preserve">dag 2: </t>
  </si>
  <si>
    <t xml:space="preserve">dag 3: </t>
  </si>
  <si>
    <t>dag 4:</t>
  </si>
  <si>
    <t>dag 5:</t>
  </si>
  <si>
    <t>dag 6:</t>
  </si>
  <si>
    <t xml:space="preserve"> </t>
  </si>
  <si>
    <t>dag 7:</t>
  </si>
  <si>
    <t>dag 8:</t>
  </si>
  <si>
    <t>dag 9:</t>
  </si>
  <si>
    <t>dag 10:</t>
  </si>
  <si>
    <t>dag 11:</t>
  </si>
  <si>
    <t>dag 12:</t>
  </si>
  <si>
    <t>Totaal aantal vrije dagen</t>
  </si>
  <si>
    <t>optie 1 extra vrije dag voor leerlingen</t>
  </si>
  <si>
    <r>
      <t xml:space="preserve">Totaal onderwijsdagen </t>
    </r>
    <r>
      <rPr>
        <sz val="10"/>
        <rFont val="Arial"/>
        <family val="2"/>
      </rPr>
      <t>(minimaal 189)</t>
    </r>
  </si>
  <si>
    <t>Toelichting:</t>
  </si>
  <si>
    <t>* De wet regelt het aantal dagen waarop leerlingen les krijgen.</t>
  </si>
  <si>
    <t>* 55 Vakantiedagen in 11 weken, waarvan kerst-, mei- en zomervakantie vastgesteld door Minister.</t>
  </si>
  <si>
    <t xml:space="preserve">* 4 Feestdagen buiten de vakantie, waaronder 27 april óf 5 mei. </t>
  </si>
  <si>
    <t>* 12 Roostervrije dagen voor de leerlingen.</t>
  </si>
  <si>
    <t>* Onderwijsakkoord VO geeft aan dat er  minimaal 189 onderwijsdagen zijn.</t>
  </si>
  <si>
    <t xml:space="preserve">* Het advies gaat uit van een week meivakantie (week 18) </t>
  </si>
  <si>
    <t xml:space="preserve">* Een docent in het VO heeft recht op 55 vakantiedagen per jaar: 6 weken in de zomer,2 weken met </t>
  </si>
  <si>
    <t xml:space="preserve">kerst, 1 week in mei en 2 weken in de herfst en het voorjaar.Dat zijn 11x 5 dagen. </t>
  </si>
  <si>
    <t xml:space="preserve">Daarnaast heeft de docent als gevolg van de Wet Onderwijstijd die geldt voor de leerlingen, </t>
  </si>
  <si>
    <t xml:space="preserve">recht op 5 vrije dagen als gevolg van de verkorting van de zomervakantie. </t>
  </si>
  <si>
    <t xml:space="preserve">In de CAO VO is er sprake van 5 dagen (artikel 14.1 van de CAO VO). De inroostering van deze </t>
  </si>
  <si>
    <t>5 dagen wordt ter instemming voorgelegd aan de personeelgeleding van de (G)MR.</t>
  </si>
  <si>
    <t>Berekening BOV vakantierooster PO 2025-2026</t>
  </si>
  <si>
    <t>Versie 1 oktober 2024</t>
  </si>
  <si>
    <t>Aantal uren per week</t>
  </si>
  <si>
    <t>Aantal uren per jaar ( ..... X 52)</t>
  </si>
  <si>
    <t>Schrikkeldag</t>
  </si>
  <si>
    <t>Bijtellen 30 september 2026 (valt op woensdag)</t>
  </si>
  <si>
    <t>TOTAAL AANTAL UREN OP JAARBASIS</t>
  </si>
  <si>
    <t>AF: VERPLICHT AANTAL UREN PER JAAR</t>
  </si>
  <si>
    <t>TE BESTEDEN VOOR VAKANTIE EN VRIJE DAGEN</t>
  </si>
  <si>
    <t>t/m</t>
  </si>
  <si>
    <t>Koningsdag</t>
  </si>
  <si>
    <t>Advies 2e meiweek</t>
  </si>
  <si>
    <t>20--4-206</t>
  </si>
  <si>
    <t>Meivakantie PO</t>
  </si>
  <si>
    <t>bevrijdingsdag</t>
  </si>
  <si>
    <t>Zomervakantie</t>
  </si>
  <si>
    <t xml:space="preserve">vr </t>
  </si>
  <si>
    <t>TOTAAL</t>
  </si>
  <si>
    <t>NOG TE BESTEDEN</t>
  </si>
  <si>
    <t>25 uur per week: 5 gelijke dagen; ma-di-wo-do-vr 5 uur per dag</t>
  </si>
  <si>
    <t>25,25 uur per week: ma-di-do 5,75 uur en wo-vr 4 uur per dag</t>
  </si>
  <si>
    <t>26 uur per week: ma-di-do-vr 5,5 uur en op wo 4 uur per dag</t>
  </si>
  <si>
    <t>Let op:</t>
  </si>
  <si>
    <t>Dit schema is gebaseerd op 3 voorbeeld roosters; er zijn hierbij geen verschillen in onderbouw en bovenbouw gemaakt.</t>
  </si>
  <si>
    <t>Er zijn dus afwijkingen mogelijk wanneer je werkt met een ander aantal lesuren per dag of in de onderbouw minder uren draait.</t>
  </si>
  <si>
    <t>Pas het dus aan naar je eigen situatie!!!</t>
  </si>
  <si>
    <t>Toelichting 30 sept:</t>
  </si>
  <si>
    <t xml:space="preserve">Voor het bepalen van het vakantierooster wordt gerekend van 1 oktober tot 1 oktober. (in dit geval 2025-2026, je kijkt dan naar 30 sept 2026). </t>
  </si>
  <si>
    <t>52 weken x 7 dagen is 364; daarom wordt 30 september erbij gerekend.</t>
  </si>
  <si>
    <t xml:space="preserve">Als 30 september op een doordeweekse dag valt mag je het aantal uren dat je op die dag draait erbij tellen. </t>
  </si>
  <si>
    <t xml:space="preserve">Valt het op een zaterdag of zondag, dan worden er geen uren bijgeteld. </t>
  </si>
  <si>
    <t xml:space="preserve">In een schrikkeljaar 29 én 30 september, omdat wordt uitgegaan van 365 dagen.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</si>
</sst>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9"/>
      <color theme="1" tint="0.1499984740745262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i/>
      <sz val="8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sz val="11"/>
      <name val="Aptos Narrow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sz val="8"/>
      <color theme="1" tint="0.149998474074526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9"/>
        <bgColor indexed="51"/>
      </patternFill>
    </fill>
    <fill>
      <patternFill patternType="lightGray">
        <fgColor indexed="9"/>
        <bgColor indexed="15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3" borderId="0" xfId="0" applyFill="1"/>
    <xf numFmtId="0" fontId="3" fillId="0" borderId="0" xfId="0" applyFont="1" applyAlignment="1">
      <alignment horizontal="left"/>
    </xf>
    <xf numFmtId="17" fontId="4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center" vertical="center" textRotation="45"/>
    </xf>
    <xf numFmtId="0" fontId="10" fillId="0" borderId="6" xfId="0" applyFont="1" applyBorder="1" applyAlignment="1">
      <alignment horizontal="center" vertical="center" textRotation="45" wrapText="1"/>
    </xf>
    <xf numFmtId="0" fontId="10" fillId="0" borderId="11" xfId="0" applyFont="1" applyBorder="1" applyAlignment="1">
      <alignment vertical="top" wrapText="1"/>
    </xf>
    <xf numFmtId="0" fontId="0" fillId="0" borderId="13" xfId="0" applyBorder="1" applyAlignment="1">
      <alignment horizontal="center" vertical="center" textRotation="45"/>
    </xf>
    <xf numFmtId="0" fontId="0" fillId="0" borderId="13" xfId="0" applyBorder="1" applyAlignment="1">
      <alignment horizontal="center" vertical="center" textRotation="45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0" fillId="0" borderId="16" xfId="0" applyBorder="1" applyAlignment="1">
      <alignment horizontal="center" vertical="center" textRotation="45"/>
    </xf>
    <xf numFmtId="0" fontId="0" fillId="0" borderId="16" xfId="0" applyBorder="1" applyAlignment="1">
      <alignment horizontal="center" vertical="center" textRotation="45" wrapText="1"/>
    </xf>
    <xf numFmtId="0" fontId="10" fillId="0" borderId="21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14" fontId="3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16" xfId="0" applyFill="1" applyBorder="1" applyAlignment="1">
      <alignment horizontal="center" vertical="center" textRotation="45"/>
    </xf>
    <xf numFmtId="0" fontId="10" fillId="0" borderId="24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0" fillId="0" borderId="26" xfId="0" applyBorder="1" applyAlignment="1">
      <alignment horizontal="center" vertical="center" textRotation="45"/>
    </xf>
    <xf numFmtId="0" fontId="0" fillId="0" borderId="26" xfId="0" applyBorder="1" applyAlignment="1">
      <alignment horizontal="center" vertical="center" textRotation="45" wrapText="1"/>
    </xf>
    <xf numFmtId="0" fontId="10" fillId="0" borderId="27" xfId="0" applyFont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horizontal="left"/>
    </xf>
    <xf numFmtId="17" fontId="11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0" fillId="0" borderId="22" xfId="0" applyFont="1" applyBorder="1"/>
    <xf numFmtId="0" fontId="10" fillId="5" borderId="0" xfId="0" applyFont="1" applyFill="1"/>
    <xf numFmtId="0" fontId="15" fillId="0" borderId="20" xfId="0" applyFont="1" applyBorder="1" applyAlignment="1">
      <alignment vertical="top" wrapText="1"/>
    </xf>
    <xf numFmtId="0" fontId="13" fillId="0" borderId="3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/>
    </xf>
    <xf numFmtId="0" fontId="16" fillId="0" borderId="0" xfId="0" applyFont="1" applyAlignment="1">
      <alignment horizontal="left"/>
    </xf>
    <xf numFmtId="0" fontId="17" fillId="0" borderId="0" xfId="0" applyFont="1"/>
    <xf numFmtId="0" fontId="4" fillId="4" borderId="13" xfId="0" applyFont="1" applyFill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4" fillId="0" borderId="16" xfId="0" applyFont="1" applyBorder="1" applyAlignment="1">
      <alignment vertical="center" readingOrder="1"/>
    </xf>
    <xf numFmtId="0" fontId="0" fillId="0" borderId="13" xfId="0" applyBorder="1" applyAlignment="1">
      <alignment vertical="top" textRotation="45"/>
    </xf>
    <xf numFmtId="0" fontId="16" fillId="0" borderId="20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top" wrapText="1"/>
    </xf>
    <xf numFmtId="0" fontId="16" fillId="0" borderId="26" xfId="0" applyFont="1" applyBorder="1" applyAlignment="1">
      <alignment vertical="top" wrapText="1"/>
    </xf>
    <xf numFmtId="0" fontId="10" fillId="0" borderId="26" xfId="0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3" fillId="0" borderId="28" xfId="0" applyFont="1" applyBorder="1" applyAlignment="1">
      <alignment wrapText="1"/>
    </xf>
    <xf numFmtId="0" fontId="13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/>
    <xf numFmtId="0" fontId="10" fillId="2" borderId="0" xfId="0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21" fillId="0" borderId="0" xfId="0" applyFont="1"/>
    <xf numFmtId="0" fontId="22" fillId="2" borderId="0" xfId="0" applyFont="1" applyFill="1"/>
    <xf numFmtId="0" fontId="10" fillId="2" borderId="0" xfId="0" applyFont="1" applyFill="1" applyAlignment="1">
      <alignment horizontal="left"/>
    </xf>
    <xf numFmtId="0" fontId="10" fillId="3" borderId="0" xfId="0" applyFont="1" applyFill="1"/>
    <xf numFmtId="0" fontId="13" fillId="2" borderId="0" xfId="0" applyFont="1" applyFill="1" applyAlignment="1">
      <alignment horizontal="left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21" fillId="0" borderId="33" xfId="0" applyFont="1" applyBorder="1"/>
    <xf numFmtId="0" fontId="10" fillId="0" borderId="33" xfId="0" applyFont="1" applyBorder="1"/>
    <xf numFmtId="0" fontId="10" fillId="0" borderId="33" xfId="0" applyFont="1" applyBorder="1" applyAlignment="1">
      <alignment horizontal="left"/>
    </xf>
    <xf numFmtId="0" fontId="10" fillId="0" borderId="33" xfId="0" applyFont="1" applyBorder="1" applyAlignment="1">
      <alignment horizontal="center"/>
    </xf>
    <xf numFmtId="0" fontId="22" fillId="6" borderId="33" xfId="0" applyFont="1" applyFill="1" applyBorder="1" applyAlignment="1">
      <alignment horizontal="center"/>
    </xf>
    <xf numFmtId="0" fontId="22" fillId="0" borderId="33" xfId="0" applyFont="1" applyBorder="1"/>
    <xf numFmtId="0" fontId="22" fillId="0" borderId="33" xfId="0" applyFont="1" applyBorder="1" applyAlignment="1">
      <alignment horizontal="left"/>
    </xf>
    <xf numFmtId="0" fontId="22" fillId="0" borderId="33" xfId="0" applyFont="1" applyBorder="1" applyAlignment="1">
      <alignment horizontal="center"/>
    </xf>
    <xf numFmtId="14" fontId="10" fillId="0" borderId="33" xfId="0" applyNumberFormat="1" applyFont="1" applyBorder="1" applyAlignment="1">
      <alignment horizontal="left"/>
    </xf>
    <xf numFmtId="0" fontId="10" fillId="7" borderId="33" xfId="0" applyFont="1" applyFill="1" applyBorder="1" applyAlignment="1">
      <alignment horizontal="center"/>
    </xf>
    <xf numFmtId="0" fontId="10" fillId="8" borderId="33" xfId="0" applyFont="1" applyFill="1" applyBorder="1" applyAlignment="1">
      <alignment horizontal="center"/>
    </xf>
    <xf numFmtId="14" fontId="10" fillId="0" borderId="33" xfId="0" applyNumberFormat="1" applyFont="1" applyBorder="1"/>
    <xf numFmtId="0" fontId="21" fillId="0" borderId="33" xfId="0" applyFont="1" applyBorder="1" applyAlignment="1">
      <alignment horizontal="left"/>
    </xf>
    <xf numFmtId="15" fontId="10" fillId="0" borderId="33" xfId="0" applyNumberFormat="1" applyFont="1" applyBorder="1" applyAlignment="1">
      <alignment horizontal="left"/>
    </xf>
    <xf numFmtId="20" fontId="10" fillId="0" borderId="33" xfId="0" applyNumberFormat="1" applyFont="1" applyBorder="1"/>
    <xf numFmtId="0" fontId="22" fillId="0" borderId="0" xfId="0" applyFont="1"/>
    <xf numFmtId="0" fontId="21" fillId="0" borderId="0" xfId="0" applyFont="1" applyAlignment="1">
      <alignment horizontal="center"/>
    </xf>
    <xf numFmtId="0" fontId="1" fillId="2" borderId="0" xfId="0" applyFont="1" applyFill="1"/>
    <xf numFmtId="0" fontId="13" fillId="2" borderId="0" xfId="0" applyFont="1" applyFill="1"/>
    <xf numFmtId="0" fontId="24" fillId="2" borderId="0" xfId="0" applyFont="1" applyFill="1"/>
    <xf numFmtId="0" fontId="10" fillId="2" borderId="0" xfId="0" applyFont="1" applyFill="1" applyAlignment="1">
      <alignment horizontal="center"/>
    </xf>
    <xf numFmtId="0" fontId="25" fillId="0" borderId="0" xfId="0" applyFont="1"/>
    <xf numFmtId="0" fontId="10" fillId="3" borderId="0" xfId="0" applyFont="1" applyFill="1" applyAlignment="1">
      <alignment horizontal="center"/>
    </xf>
    <xf numFmtId="0" fontId="10" fillId="0" borderId="15" xfId="0" applyFont="1" applyBorder="1"/>
    <xf numFmtId="0" fontId="10" fillId="0" borderId="15" xfId="0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10" borderId="33" xfId="0" applyFont="1" applyFill="1" applyBorder="1" applyAlignment="1">
      <alignment horizontal="center"/>
    </xf>
    <xf numFmtId="0" fontId="10" fillId="11" borderId="36" xfId="0" applyFont="1" applyFill="1" applyBorder="1" applyAlignment="1">
      <alignment horizontal="center"/>
    </xf>
    <xf numFmtId="0" fontId="10" fillId="11" borderId="33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11" borderId="4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4" xfId="0" applyFont="1" applyBorder="1"/>
    <xf numFmtId="0" fontId="10" fillId="0" borderId="36" xfId="0" applyFont="1" applyBorder="1"/>
    <xf numFmtId="0" fontId="26" fillId="0" borderId="33" xfId="0" applyFont="1" applyBorder="1" applyAlignment="1">
      <alignment horizontal="left"/>
    </xf>
    <xf numFmtId="16" fontId="10" fillId="0" borderId="34" xfId="0" applyNumberFormat="1" applyFont="1" applyBorder="1"/>
    <xf numFmtId="0" fontId="10" fillId="0" borderId="39" xfId="0" applyFont="1" applyBorder="1"/>
    <xf numFmtId="0" fontId="10" fillId="0" borderId="45" xfId="0" applyFont="1" applyBorder="1" applyAlignment="1">
      <alignment horizontal="left"/>
    </xf>
    <xf numFmtId="14" fontId="10" fillId="0" borderId="45" xfId="0" applyNumberFormat="1" applyFont="1" applyBorder="1" applyAlignment="1">
      <alignment horizontal="left"/>
    </xf>
    <xf numFmtId="0" fontId="10" fillId="0" borderId="45" xfId="0" applyFont="1" applyBorder="1" applyAlignment="1">
      <alignment horizontal="center"/>
    </xf>
    <xf numFmtId="0" fontId="10" fillId="0" borderId="41" xfId="0" applyFont="1" applyBorder="1"/>
    <xf numFmtId="0" fontId="10" fillId="0" borderId="46" xfId="0" applyFont="1" applyBorder="1" applyAlignment="1">
      <alignment horizontal="center"/>
    </xf>
    <xf numFmtId="0" fontId="10" fillId="0" borderId="19" xfId="0" applyFont="1" applyBorder="1"/>
    <xf numFmtId="0" fontId="10" fillId="0" borderId="18" xfId="0" applyFont="1" applyBorder="1"/>
    <xf numFmtId="0" fontId="10" fillId="0" borderId="18" xfId="0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12" borderId="47" xfId="0" applyFont="1" applyFill="1" applyBorder="1"/>
    <xf numFmtId="0" fontId="10" fillId="12" borderId="31" xfId="0" applyFont="1" applyFill="1" applyBorder="1"/>
    <xf numFmtId="0" fontId="10" fillId="12" borderId="5" xfId="0" applyFont="1" applyFill="1" applyBorder="1" applyAlignment="1">
      <alignment horizontal="right"/>
    </xf>
    <xf numFmtId="0" fontId="10" fillId="12" borderId="5" xfId="0" applyFont="1" applyFill="1" applyBorder="1" applyAlignment="1">
      <alignment horizontal="center"/>
    </xf>
    <xf numFmtId="0" fontId="10" fillId="12" borderId="5" xfId="0" applyFont="1" applyFill="1" applyBorder="1"/>
    <xf numFmtId="0" fontId="10" fillId="12" borderId="3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9" borderId="0" xfId="0" applyFont="1" applyFill="1"/>
    <xf numFmtId="0" fontId="10" fillId="9" borderId="0" xfId="0" applyFont="1" applyFill="1" applyAlignment="1">
      <alignment horizontal="right"/>
    </xf>
    <xf numFmtId="0" fontId="10" fillId="9" borderId="0" xfId="0" applyFont="1" applyFill="1" applyAlignment="1">
      <alignment horizontal="center"/>
    </xf>
    <xf numFmtId="0" fontId="13" fillId="5" borderId="20" xfId="0" applyFont="1" applyFill="1" applyBorder="1" applyAlignment="1">
      <alignment vertical="top" wrapText="1"/>
    </xf>
    <xf numFmtId="0" fontId="27" fillId="2" borderId="20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textRotation="45" wrapText="1"/>
    </xf>
    <xf numFmtId="0" fontId="0" fillId="4" borderId="8" xfId="0" applyFill="1" applyBorder="1" applyAlignment="1">
      <alignment horizontal="center" vertical="center" textRotation="45" wrapText="1"/>
    </xf>
    <xf numFmtId="0" fontId="0" fillId="4" borderId="27" xfId="0" applyFill="1" applyBorder="1" applyAlignment="1">
      <alignment horizontal="center" vertical="center" textRotation="45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textRotation="60"/>
    </xf>
    <xf numFmtId="0" fontId="10" fillId="4" borderId="16" xfId="0" applyFont="1" applyFill="1" applyBorder="1" applyAlignment="1">
      <alignment horizontal="center" vertical="center" textRotation="60"/>
    </xf>
    <xf numFmtId="0" fontId="10" fillId="4" borderId="26" xfId="0" applyFont="1" applyFill="1" applyBorder="1" applyAlignment="1">
      <alignment horizontal="center" vertical="center" textRotation="60"/>
    </xf>
    <xf numFmtId="0" fontId="10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60"/>
    </xf>
    <xf numFmtId="0" fontId="10" fillId="2" borderId="16" xfId="0" applyFont="1" applyFill="1" applyBorder="1" applyAlignment="1">
      <alignment horizontal="center" vertical="center" textRotation="60"/>
    </xf>
    <xf numFmtId="0" fontId="10" fillId="2" borderId="26" xfId="0" applyFont="1" applyFill="1" applyBorder="1" applyAlignment="1">
      <alignment horizontal="center" vertical="center" textRotation="60"/>
    </xf>
    <xf numFmtId="0" fontId="10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textRotation="75" wrapText="1"/>
    </xf>
    <xf numFmtId="0" fontId="0" fillId="2" borderId="16" xfId="0" applyFill="1" applyBorder="1" applyAlignment="1">
      <alignment horizontal="center" vertical="center" textRotation="75" wrapText="1"/>
    </xf>
    <xf numFmtId="0" fontId="0" fillId="2" borderId="26" xfId="0" applyFill="1" applyBorder="1" applyAlignment="1">
      <alignment horizontal="center" vertical="center" textRotation="75" wrapText="1"/>
    </xf>
    <xf numFmtId="0" fontId="10" fillId="0" borderId="3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textRotation="45" wrapText="1"/>
    </xf>
    <xf numFmtId="0" fontId="0" fillId="4" borderId="16" xfId="0" applyFill="1" applyBorder="1" applyAlignment="1">
      <alignment horizontal="center" vertical="center" textRotation="45" wrapText="1"/>
    </xf>
    <xf numFmtId="0" fontId="0" fillId="4" borderId="26" xfId="0" applyFill="1" applyBorder="1" applyAlignment="1">
      <alignment horizontal="center" vertical="center" textRotation="45" wrapText="1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1" xfId="0" applyFont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textRotation="45" wrapText="1"/>
    </xf>
    <xf numFmtId="0" fontId="10" fillId="2" borderId="16" xfId="0" applyFont="1" applyFill="1" applyBorder="1" applyAlignment="1">
      <alignment horizontal="center" vertical="center" textRotation="45" wrapText="1"/>
    </xf>
    <xf numFmtId="0" fontId="10" fillId="2" borderId="26" xfId="0" applyFont="1" applyFill="1" applyBorder="1" applyAlignment="1">
      <alignment horizontal="center" vertical="center" textRotation="45" wrapText="1"/>
    </xf>
    <xf numFmtId="0" fontId="3" fillId="11" borderId="41" xfId="0" applyFont="1" applyFill="1" applyBorder="1" applyAlignment="1">
      <alignment horizontal="left"/>
    </xf>
    <xf numFmtId="0" fontId="3" fillId="11" borderId="42" xfId="0" applyFont="1" applyFill="1" applyBorder="1" applyAlignment="1">
      <alignment horizontal="left"/>
    </xf>
    <xf numFmtId="0" fontId="3" fillId="11" borderId="43" xfId="0" applyFont="1" applyFill="1" applyBorder="1" applyAlignment="1">
      <alignment horizontal="left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3" fillId="11" borderId="34" xfId="0" applyFont="1" applyFill="1" applyBorder="1" applyAlignment="1">
      <alignment horizontal="left"/>
    </xf>
    <xf numFmtId="0" fontId="3" fillId="11" borderId="35" xfId="0" applyFont="1" applyFill="1" applyBorder="1" applyAlignment="1">
      <alignment horizontal="left"/>
    </xf>
    <xf numFmtId="0" fontId="3" fillId="11" borderId="36" xfId="0" applyFont="1" applyFill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74084</xdr:colOff>
      <xdr:row>0</xdr:row>
      <xdr:rowOff>33865</xdr:rowOff>
    </xdr:from>
    <xdr:to>
      <xdr:col>24</xdr:col>
      <xdr:colOff>872066</xdr:colOff>
      <xdr:row>2</xdr:row>
      <xdr:rowOff>151340</xdr:rowOff>
    </xdr:to>
    <xdr:pic>
      <xdr:nvPicPr>
        <xdr:cNvPr id="2" name="Afbeelding 10">
          <a:extLst>
            <a:ext uri="{FF2B5EF4-FFF2-40B4-BE49-F238E27FC236}">
              <a16:creationId xmlns:a16="http://schemas.microsoft.com/office/drawing/2014/main" id="{EBE6AE20-E527-4A59-9A4C-329D68DE3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634" y="33865"/>
          <a:ext cx="3293532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587375</xdr:colOff>
      <xdr:row>0</xdr:row>
      <xdr:rowOff>28575</xdr:rowOff>
    </xdr:from>
    <xdr:to>
      <xdr:col>9</xdr:col>
      <xdr:colOff>511175</xdr:colOff>
      <xdr:row>2</xdr:row>
      <xdr:rowOff>0</xdr:rowOff>
    </xdr:to>
    <xdr:pic>
      <xdr:nvPicPr>
        <xdr:cNvPr id="2" name="Afbeelding 6">
          <a:extLst>
            <a:ext uri="{FF2B5EF4-FFF2-40B4-BE49-F238E27FC236}">
              <a16:creationId xmlns:a16="http://schemas.microsoft.com/office/drawing/2014/main" id="{1FFC0847-B5EB-4817-840A-16978F1C5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1075" y="28575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1295401</xdr:colOff>
      <xdr:row>0</xdr:row>
      <xdr:rowOff>85724</xdr:rowOff>
    </xdr:from>
    <xdr:to>
      <xdr:col>6</xdr:col>
      <xdr:colOff>352426</xdr:colOff>
      <xdr:row>2</xdr:row>
      <xdr:rowOff>120660</xdr:rowOff>
    </xdr:to>
    <xdr:pic>
      <xdr:nvPicPr>
        <xdr:cNvPr id="2" name="Afbeelding 8">
          <a:extLst>
            <a:ext uri="{FF2B5EF4-FFF2-40B4-BE49-F238E27FC236}">
              <a16:creationId xmlns:a16="http://schemas.microsoft.com/office/drawing/2014/main" id="{F08D148B-E709-4FD1-99D8-B7A80D2B6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1" y="85724"/>
          <a:ext cx="2133600" cy="35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E84F-9A7C-4F3D-92E2-8CFCF44B12AD}">
  <dimension ref="A1:AB56"/>
  <sheetViews>
    <sheetView showGridLines="0" tabSelected="1" workbookViewId="0">
      <selection activeCell="F13" sqref="F13:F14"/>
    </sheetView>
  </sheetViews>
  <sheetFormatPr defaultRowHeight="15" x14ac:dyDescent="0.25"/>
  <cols>
    <col min="1" max="1" width="4" style="74" customWidth="1"/>
    <col min="2" max="2" width="3.7109375" style="20" customWidth="1"/>
    <col min="3" max="3" width="13.140625" style="21" customWidth="1"/>
    <col min="4" max="4" width="3.7109375" style="21" customWidth="1"/>
    <col min="5" max="5" width="13.140625" style="21" customWidth="1"/>
    <col min="6" max="6" width="3.7109375" style="21" customWidth="1"/>
    <col min="7" max="7" width="13.5703125" style="21" customWidth="1"/>
    <col min="8" max="8" width="3.7109375" style="21" customWidth="1"/>
    <col min="9" max="9" width="13.140625" style="21" customWidth="1"/>
    <col min="10" max="10" width="3.7109375" style="21" customWidth="1"/>
    <col min="11" max="11" width="14.42578125" style="21" customWidth="1"/>
    <col min="12" max="12" width="3.7109375" style="21" customWidth="1"/>
    <col min="13" max="13" width="13.140625" style="21" customWidth="1"/>
    <col min="14" max="14" width="3.7109375" style="21" customWidth="1"/>
    <col min="15" max="15" width="13.140625" style="21" customWidth="1"/>
    <col min="16" max="16" width="3.7109375" style="21" customWidth="1"/>
    <col min="17" max="17" width="13.140625" style="21" customWidth="1"/>
    <col min="18" max="18" width="3.7109375" style="21" customWidth="1"/>
    <col min="19" max="19" width="13.140625" style="21" customWidth="1"/>
    <col min="20" max="20" width="3.7109375" style="21" customWidth="1"/>
    <col min="21" max="21" width="13.140625" style="21" customWidth="1"/>
    <col min="22" max="22" width="3.7109375" style="21" customWidth="1"/>
    <col min="23" max="23" width="13.140625" style="21" customWidth="1"/>
    <col min="24" max="24" width="3.7109375" style="21" customWidth="1"/>
    <col min="25" max="25" width="13.140625" style="21" customWidth="1"/>
    <col min="26" max="26" width="1.5703125" customWidth="1"/>
    <col min="27" max="27" width="9.140625" style="2"/>
  </cols>
  <sheetData>
    <row r="1" spans="1:27" ht="18.75" x14ac:dyDescent="0.3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"/>
      <c r="T1" s="1"/>
      <c r="U1"/>
      <c r="V1"/>
      <c r="W1"/>
      <c r="X1"/>
      <c r="Y1"/>
    </row>
    <row r="2" spans="1:27" s="7" customFormat="1" ht="18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AA2" s="8"/>
    </row>
    <row r="3" spans="1:27" s="11" customFormat="1" ht="16.5" customHeight="1" thickBot="1" x14ac:dyDescent="0.4">
      <c r="A3" s="9"/>
      <c r="B3" s="10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  <c r="Q3" s="190"/>
      <c r="R3" s="190"/>
      <c r="S3" s="190"/>
      <c r="T3" s="190"/>
      <c r="U3" s="190"/>
      <c r="V3" s="190"/>
      <c r="W3" s="190"/>
      <c r="X3" s="190"/>
      <c r="Y3" s="190"/>
      <c r="AA3" s="12"/>
    </row>
    <row r="4" spans="1:27" s="20" customFormat="1" ht="14.25" thickTop="1" thickBot="1" x14ac:dyDescent="0.25">
      <c r="A4" s="13"/>
      <c r="B4" s="14">
        <v>34</v>
      </c>
      <c r="C4" s="15" t="s">
        <v>2</v>
      </c>
      <c r="D4" s="16">
        <f>B4+1</f>
        <v>35</v>
      </c>
      <c r="E4" s="15" t="s">
        <v>2</v>
      </c>
      <c r="F4" s="17">
        <f>D4+1</f>
        <v>36</v>
      </c>
      <c r="G4" s="15" t="s">
        <v>3</v>
      </c>
      <c r="H4" s="17">
        <f>F4+1</f>
        <v>37</v>
      </c>
      <c r="I4" s="15" t="s">
        <v>3</v>
      </c>
      <c r="J4" s="17">
        <f>H4+1</f>
        <v>38</v>
      </c>
      <c r="K4" s="15" t="s">
        <v>3</v>
      </c>
      <c r="L4" s="17">
        <f>J4+1</f>
        <v>39</v>
      </c>
      <c r="M4" s="18" t="s">
        <v>3</v>
      </c>
      <c r="N4" s="17">
        <f>L4+1</f>
        <v>40</v>
      </c>
      <c r="O4" s="15" t="s">
        <v>4</v>
      </c>
      <c r="P4" s="17">
        <f>N4+1</f>
        <v>41</v>
      </c>
      <c r="Q4" s="15" t="s">
        <v>5</v>
      </c>
      <c r="R4" s="17">
        <f>P4+1</f>
        <v>42</v>
      </c>
      <c r="S4" s="15" t="s">
        <v>5</v>
      </c>
      <c r="T4" s="17">
        <f>R4+1</f>
        <v>43</v>
      </c>
      <c r="U4" s="18" t="s">
        <v>5</v>
      </c>
      <c r="V4" s="17">
        <f>T4+1</f>
        <v>44</v>
      </c>
      <c r="W4" s="15" t="s">
        <v>5</v>
      </c>
      <c r="X4" s="17">
        <f>V4+1</f>
        <v>45</v>
      </c>
      <c r="Y4" s="19" t="s">
        <v>6</v>
      </c>
      <c r="AA4" s="2"/>
    </row>
    <row r="5" spans="1:27" s="21" customFormat="1" ht="13.5" customHeight="1" thickTop="1" x14ac:dyDescent="0.2">
      <c r="A5" s="157" t="s">
        <v>7</v>
      </c>
      <c r="B5" s="186">
        <v>18</v>
      </c>
      <c r="C5" s="191" t="s">
        <v>8</v>
      </c>
      <c r="D5" s="164">
        <v>25</v>
      </c>
      <c r="F5" s="164">
        <v>1</v>
      </c>
      <c r="H5" s="164">
        <v>8</v>
      </c>
      <c r="J5" s="164">
        <v>15</v>
      </c>
      <c r="L5" s="164">
        <v>22</v>
      </c>
      <c r="M5" s="22"/>
      <c r="N5" s="164">
        <v>29</v>
      </c>
      <c r="O5" s="22"/>
      <c r="P5" s="165">
        <v>6</v>
      </c>
      <c r="R5" s="164">
        <v>13</v>
      </c>
      <c r="S5" s="193" t="s">
        <v>9</v>
      </c>
      <c r="T5" s="164">
        <v>20</v>
      </c>
      <c r="U5" s="23"/>
      <c r="V5" s="164">
        <v>27</v>
      </c>
      <c r="W5" s="23"/>
      <c r="X5" s="164">
        <v>3</v>
      </c>
      <c r="Y5" s="24"/>
      <c r="AA5" s="2"/>
    </row>
    <row r="6" spans="1:27" s="21" customFormat="1" ht="13.5" customHeight="1" x14ac:dyDescent="0.2">
      <c r="A6" s="157"/>
      <c r="B6" s="158"/>
      <c r="C6" s="192"/>
      <c r="D6" s="156"/>
      <c r="F6" s="156"/>
      <c r="H6" s="156"/>
      <c r="J6" s="156"/>
      <c r="L6" s="156"/>
      <c r="N6" s="156"/>
      <c r="O6" s="25"/>
      <c r="P6" s="154"/>
      <c r="R6" s="156"/>
      <c r="S6" s="194"/>
      <c r="T6" s="156"/>
      <c r="U6" s="26"/>
      <c r="V6" s="156"/>
      <c r="W6" s="26"/>
      <c r="X6" s="156"/>
      <c r="Y6" s="27"/>
      <c r="AA6" s="2"/>
    </row>
    <row r="7" spans="1:27" s="21" customFormat="1" ht="12.75" x14ac:dyDescent="0.2">
      <c r="A7" s="157" t="s">
        <v>10</v>
      </c>
      <c r="B7" s="186">
        <v>19</v>
      </c>
      <c r="C7" s="28"/>
      <c r="D7" s="155">
        <v>26</v>
      </c>
      <c r="E7" s="29"/>
      <c r="F7" s="155">
        <v>2</v>
      </c>
      <c r="G7" s="29"/>
      <c r="H7" s="155">
        <v>9</v>
      </c>
      <c r="I7" s="29"/>
      <c r="J7" s="155">
        <v>16</v>
      </c>
      <c r="K7" s="29"/>
      <c r="L7" s="155">
        <v>23</v>
      </c>
      <c r="M7" s="29"/>
      <c r="N7" s="153">
        <v>30</v>
      </c>
      <c r="O7" s="30"/>
      <c r="P7" s="153">
        <v>7</v>
      </c>
      <c r="Q7" s="29"/>
      <c r="R7" s="155">
        <v>14</v>
      </c>
      <c r="S7" s="194"/>
      <c r="T7" s="155">
        <v>21</v>
      </c>
      <c r="U7" s="31"/>
      <c r="V7" s="155">
        <v>28</v>
      </c>
      <c r="W7" s="31"/>
      <c r="X7" s="155">
        <v>4</v>
      </c>
      <c r="Y7" s="32"/>
      <c r="AA7" s="2"/>
    </row>
    <row r="8" spans="1:27" s="21" customFormat="1" ht="12.75" x14ac:dyDescent="0.2">
      <c r="A8" s="157"/>
      <c r="B8" s="158"/>
      <c r="C8" s="33"/>
      <c r="D8" s="156"/>
      <c r="E8" s="34"/>
      <c r="F8" s="156"/>
      <c r="G8" s="34"/>
      <c r="H8" s="156"/>
      <c r="I8" s="34"/>
      <c r="J8" s="156"/>
      <c r="K8" s="34"/>
      <c r="L8" s="156"/>
      <c r="M8" s="34"/>
      <c r="N8" s="154"/>
      <c r="O8" s="25"/>
      <c r="P8" s="154"/>
      <c r="Q8" s="34"/>
      <c r="R8" s="156"/>
      <c r="S8" s="194"/>
      <c r="T8" s="156"/>
      <c r="U8" s="26"/>
      <c r="V8" s="156"/>
      <c r="W8" s="26"/>
      <c r="X8" s="156"/>
      <c r="Y8" s="27"/>
      <c r="AA8" s="2"/>
    </row>
    <row r="9" spans="1:27" s="21" customFormat="1" ht="12.75" x14ac:dyDescent="0.2">
      <c r="A9" s="157" t="s">
        <v>11</v>
      </c>
      <c r="B9" s="186">
        <v>20</v>
      </c>
      <c r="C9" s="28"/>
      <c r="D9" s="155">
        <v>27</v>
      </c>
      <c r="E9" s="29"/>
      <c r="F9" s="187">
        <v>3</v>
      </c>
      <c r="G9" s="29"/>
      <c r="H9" s="155">
        <v>10</v>
      </c>
      <c r="I9" s="29"/>
      <c r="J9" s="155">
        <v>17</v>
      </c>
      <c r="K9" s="29"/>
      <c r="L9" s="155">
        <v>24</v>
      </c>
      <c r="M9" s="29"/>
      <c r="N9" s="153">
        <v>1</v>
      </c>
      <c r="O9" s="30"/>
      <c r="P9" s="153">
        <v>8</v>
      </c>
      <c r="Q9" s="29"/>
      <c r="R9" s="155">
        <v>15</v>
      </c>
      <c r="S9" s="194"/>
      <c r="T9" s="155">
        <v>22</v>
      </c>
      <c r="U9" s="31"/>
      <c r="V9" s="155">
        <v>29</v>
      </c>
      <c r="W9" s="31"/>
      <c r="X9" s="155">
        <v>5</v>
      </c>
      <c r="Y9" s="32"/>
      <c r="AA9" s="35"/>
    </row>
    <row r="10" spans="1:27" s="21" customFormat="1" ht="12.75" x14ac:dyDescent="0.2">
      <c r="A10" s="157"/>
      <c r="B10" s="158"/>
      <c r="C10" s="33"/>
      <c r="D10" s="156"/>
      <c r="E10" s="34"/>
      <c r="F10" s="156"/>
      <c r="G10" s="34"/>
      <c r="H10" s="156"/>
      <c r="I10" s="34"/>
      <c r="J10" s="156"/>
      <c r="K10" s="34"/>
      <c r="L10" s="156"/>
      <c r="M10" s="34"/>
      <c r="N10" s="154"/>
      <c r="O10" s="25"/>
      <c r="P10" s="154"/>
      <c r="Q10" s="34"/>
      <c r="R10" s="156"/>
      <c r="S10" s="194"/>
      <c r="T10" s="156"/>
      <c r="U10" s="26"/>
      <c r="V10" s="156"/>
      <c r="W10" s="26"/>
      <c r="X10" s="156"/>
      <c r="Y10" s="27"/>
      <c r="AA10" s="36"/>
    </row>
    <row r="11" spans="1:27" s="21" customFormat="1" ht="12.75" x14ac:dyDescent="0.2">
      <c r="A11" s="157" t="s">
        <v>12</v>
      </c>
      <c r="B11" s="186">
        <v>21</v>
      </c>
      <c r="C11" s="28"/>
      <c r="D11" s="155">
        <v>28</v>
      </c>
      <c r="E11" s="29"/>
      <c r="F11" s="155">
        <v>4</v>
      </c>
      <c r="G11" s="29"/>
      <c r="H11" s="155">
        <v>11</v>
      </c>
      <c r="I11" s="29"/>
      <c r="J11" s="155">
        <v>18</v>
      </c>
      <c r="K11" s="29"/>
      <c r="L11" s="155">
        <v>25</v>
      </c>
      <c r="M11" s="29"/>
      <c r="N11" s="153">
        <v>2</v>
      </c>
      <c r="O11" s="37"/>
      <c r="P11" s="153">
        <v>9</v>
      </c>
      <c r="Q11" s="29"/>
      <c r="R11" s="155">
        <v>16</v>
      </c>
      <c r="S11" s="194"/>
      <c r="T11" s="155">
        <v>23</v>
      </c>
      <c r="U11" s="31"/>
      <c r="V11" s="155">
        <v>30</v>
      </c>
      <c r="W11" s="31"/>
      <c r="X11" s="155">
        <v>6</v>
      </c>
      <c r="Y11" s="32"/>
      <c r="AA11" s="36"/>
    </row>
    <row r="12" spans="1:27" s="21" customFormat="1" ht="12.75" x14ac:dyDescent="0.2">
      <c r="A12" s="157"/>
      <c r="B12" s="158"/>
      <c r="C12" s="33"/>
      <c r="D12" s="156"/>
      <c r="E12" s="34"/>
      <c r="F12" s="156"/>
      <c r="G12" s="34"/>
      <c r="H12" s="156"/>
      <c r="I12" s="34"/>
      <c r="J12" s="156"/>
      <c r="K12" s="34"/>
      <c r="L12" s="156"/>
      <c r="M12" s="34"/>
      <c r="N12" s="154"/>
      <c r="O12" s="25"/>
      <c r="P12" s="154"/>
      <c r="Q12" s="34"/>
      <c r="R12" s="156"/>
      <c r="S12" s="194"/>
      <c r="T12" s="156"/>
      <c r="U12" s="26"/>
      <c r="V12" s="156"/>
      <c r="W12" s="26"/>
      <c r="X12" s="156"/>
      <c r="Y12" s="27"/>
      <c r="AA12" s="36"/>
    </row>
    <row r="13" spans="1:27" s="21" customFormat="1" ht="12.75" x14ac:dyDescent="0.2">
      <c r="A13" s="157" t="s">
        <v>13</v>
      </c>
      <c r="B13" s="158">
        <v>22</v>
      </c>
      <c r="C13" s="28"/>
      <c r="D13" s="155">
        <v>29</v>
      </c>
      <c r="E13" s="29"/>
      <c r="F13" s="155">
        <v>5</v>
      </c>
      <c r="G13" s="29"/>
      <c r="H13" s="155">
        <v>12</v>
      </c>
      <c r="I13" s="29"/>
      <c r="J13" s="155">
        <v>19</v>
      </c>
      <c r="K13" s="29"/>
      <c r="L13" s="155">
        <v>26</v>
      </c>
      <c r="M13" s="29"/>
      <c r="N13" s="153">
        <v>3</v>
      </c>
      <c r="O13" s="30"/>
      <c r="P13" s="153">
        <v>10</v>
      </c>
      <c r="Q13" s="29"/>
      <c r="R13" s="155">
        <v>17</v>
      </c>
      <c r="S13" s="194"/>
      <c r="T13" s="155">
        <v>24</v>
      </c>
      <c r="U13" s="31"/>
      <c r="V13" s="155">
        <v>31</v>
      </c>
      <c r="W13" s="31"/>
      <c r="X13" s="155">
        <v>7</v>
      </c>
      <c r="Y13" s="32"/>
      <c r="AA13" s="36"/>
    </row>
    <row r="14" spans="1:27" s="21" customFormat="1" ht="13.5" thickBot="1" x14ac:dyDescent="0.25">
      <c r="A14" s="157"/>
      <c r="B14" s="170"/>
      <c r="C14" s="38"/>
      <c r="D14" s="159"/>
      <c r="E14" s="39"/>
      <c r="F14" s="159"/>
      <c r="G14" s="39"/>
      <c r="H14" s="159"/>
      <c r="I14" s="39"/>
      <c r="J14" s="159"/>
      <c r="K14" s="39"/>
      <c r="L14" s="159"/>
      <c r="M14" s="39"/>
      <c r="N14" s="160"/>
      <c r="O14" s="40"/>
      <c r="P14" s="160"/>
      <c r="Q14" s="39"/>
      <c r="R14" s="159"/>
      <c r="S14" s="195"/>
      <c r="T14" s="159"/>
      <c r="U14" s="41"/>
      <c r="V14" s="159"/>
      <c r="W14" s="41"/>
      <c r="X14" s="159"/>
      <c r="Y14" s="42"/>
      <c r="AA14" s="36"/>
    </row>
    <row r="15" spans="1:27" s="47" customFormat="1" ht="12.75" thickTop="1" thickBot="1" x14ac:dyDescent="0.25">
      <c r="A15" s="43"/>
      <c r="B15" s="44"/>
      <c r="C15" s="45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45"/>
      <c r="Q15" s="45"/>
      <c r="R15" s="45"/>
      <c r="S15" s="45"/>
      <c r="T15" s="45"/>
      <c r="U15" s="45"/>
      <c r="V15" s="45"/>
      <c r="W15" s="45"/>
      <c r="X15" s="45"/>
      <c r="Y15" s="45"/>
      <c r="AA15" s="48"/>
    </row>
    <row r="16" spans="1:27" s="20" customFormat="1" ht="14.25" thickTop="1" thickBot="1" x14ac:dyDescent="0.25">
      <c r="A16" s="13"/>
      <c r="B16" s="14">
        <f>X4+1</f>
        <v>46</v>
      </c>
      <c r="C16" s="15" t="s">
        <v>6</v>
      </c>
      <c r="D16" s="17">
        <f>B16+1</f>
        <v>47</v>
      </c>
      <c r="E16" s="15" t="s">
        <v>6</v>
      </c>
      <c r="F16" s="17">
        <f>D16+1</f>
        <v>48</v>
      </c>
      <c r="G16" s="15" t="s">
        <v>6</v>
      </c>
      <c r="H16" s="17">
        <f>F16+1</f>
        <v>49</v>
      </c>
      <c r="I16" s="18" t="s">
        <v>14</v>
      </c>
      <c r="J16" s="17">
        <f>H16+1</f>
        <v>50</v>
      </c>
      <c r="K16" s="15" t="s">
        <v>14</v>
      </c>
      <c r="L16" s="17">
        <v>51</v>
      </c>
      <c r="M16" s="49" t="s">
        <v>14</v>
      </c>
      <c r="N16" s="17">
        <v>52</v>
      </c>
      <c r="O16" s="15" t="s">
        <v>14</v>
      </c>
      <c r="P16" s="17">
        <v>1</v>
      </c>
      <c r="Q16" s="18" t="s">
        <v>15</v>
      </c>
      <c r="R16" s="17">
        <f>P16+1</f>
        <v>2</v>
      </c>
      <c r="S16" s="18" t="s">
        <v>16</v>
      </c>
      <c r="T16" s="17">
        <f>R16+1</f>
        <v>3</v>
      </c>
      <c r="U16" s="15" t="s">
        <v>16</v>
      </c>
      <c r="V16" s="17">
        <f>T16+1</f>
        <v>4</v>
      </c>
      <c r="W16" s="15" t="s">
        <v>16</v>
      </c>
      <c r="X16" s="17">
        <f>V16+1</f>
        <v>5</v>
      </c>
      <c r="Y16" s="19" t="s">
        <v>16</v>
      </c>
      <c r="AA16" s="36"/>
    </row>
    <row r="17" spans="1:27" s="21" customFormat="1" ht="14.25" customHeight="1" thickTop="1" x14ac:dyDescent="0.2">
      <c r="A17" s="157" t="s">
        <v>7</v>
      </c>
      <c r="B17" s="166">
        <v>10</v>
      </c>
      <c r="D17" s="164">
        <v>17</v>
      </c>
      <c r="F17" s="164">
        <v>24</v>
      </c>
      <c r="H17" s="164">
        <v>1</v>
      </c>
      <c r="I17" s="50"/>
      <c r="J17" s="164">
        <v>8</v>
      </c>
      <c r="K17" s="50"/>
      <c r="L17" s="164">
        <v>15</v>
      </c>
      <c r="M17" s="50"/>
      <c r="N17" s="164">
        <v>22</v>
      </c>
      <c r="O17" s="183" t="s">
        <v>17</v>
      </c>
      <c r="P17" s="164">
        <v>29</v>
      </c>
      <c r="Q17" s="183" t="s">
        <v>17</v>
      </c>
      <c r="R17" s="164">
        <v>5</v>
      </c>
      <c r="S17" s="50"/>
      <c r="T17" s="164">
        <v>12</v>
      </c>
      <c r="U17" s="50"/>
      <c r="V17" s="164">
        <v>19</v>
      </c>
      <c r="W17" s="50"/>
      <c r="X17" s="164">
        <v>26</v>
      </c>
      <c r="Y17" s="24"/>
      <c r="AA17" s="36"/>
    </row>
    <row r="18" spans="1:27" s="21" customFormat="1" ht="12.75" x14ac:dyDescent="0.2">
      <c r="A18" s="157"/>
      <c r="B18" s="158"/>
      <c r="D18" s="156"/>
      <c r="F18" s="156"/>
      <c r="H18" s="156"/>
      <c r="J18" s="156"/>
      <c r="L18" s="156"/>
      <c r="N18" s="156"/>
      <c r="O18" s="184"/>
      <c r="P18" s="156"/>
      <c r="Q18" s="184"/>
      <c r="R18" s="156"/>
      <c r="T18" s="156"/>
      <c r="V18" s="156"/>
      <c r="X18" s="156"/>
      <c r="Y18" s="27"/>
      <c r="AA18" s="36"/>
    </row>
    <row r="19" spans="1:27" s="21" customFormat="1" ht="12.75" x14ac:dyDescent="0.2">
      <c r="A19" s="157" t="s">
        <v>10</v>
      </c>
      <c r="B19" s="180">
        <v>11</v>
      </c>
      <c r="C19" s="29"/>
      <c r="D19" s="155">
        <v>18</v>
      </c>
      <c r="E19" s="29"/>
      <c r="F19" s="155">
        <v>25</v>
      </c>
      <c r="G19" s="29"/>
      <c r="H19" s="155">
        <v>2</v>
      </c>
      <c r="I19" s="29"/>
      <c r="J19" s="155">
        <v>9</v>
      </c>
      <c r="K19" s="29"/>
      <c r="L19" s="155">
        <v>16</v>
      </c>
      <c r="M19" s="29"/>
      <c r="N19" s="155">
        <v>23</v>
      </c>
      <c r="O19" s="184"/>
      <c r="P19" s="155">
        <v>30</v>
      </c>
      <c r="Q19" s="184"/>
      <c r="R19" s="155">
        <v>6</v>
      </c>
      <c r="S19" s="29"/>
      <c r="T19" s="155">
        <v>13</v>
      </c>
      <c r="U19" s="29"/>
      <c r="V19" s="155">
        <v>20</v>
      </c>
      <c r="W19" s="29"/>
      <c r="X19" s="155">
        <v>27</v>
      </c>
      <c r="Y19" s="32"/>
      <c r="AA19" s="36"/>
    </row>
    <row r="20" spans="1:27" s="21" customFormat="1" ht="12.75" x14ac:dyDescent="0.2">
      <c r="A20" s="157"/>
      <c r="B20" s="181"/>
      <c r="C20" s="34"/>
      <c r="D20" s="182"/>
      <c r="E20" s="34"/>
      <c r="F20" s="182"/>
      <c r="G20" s="34"/>
      <c r="H20" s="182"/>
      <c r="I20" s="34"/>
      <c r="J20" s="182"/>
      <c r="K20" s="34"/>
      <c r="L20" s="182"/>
      <c r="M20" s="34"/>
      <c r="N20" s="182"/>
      <c r="O20" s="184"/>
      <c r="P20" s="182"/>
      <c r="Q20" s="184"/>
      <c r="R20" s="182"/>
      <c r="S20" s="34"/>
      <c r="T20" s="182"/>
      <c r="U20" s="34"/>
      <c r="V20" s="182"/>
      <c r="W20" s="34"/>
      <c r="X20" s="182"/>
      <c r="Y20" s="27"/>
      <c r="AA20" s="36"/>
    </row>
    <row r="21" spans="1:27" s="21" customFormat="1" ht="12.75" x14ac:dyDescent="0.2">
      <c r="A21" s="157" t="s">
        <v>11</v>
      </c>
      <c r="B21" s="158">
        <v>12</v>
      </c>
      <c r="C21" s="29"/>
      <c r="D21" s="155">
        <v>19</v>
      </c>
      <c r="E21" s="29"/>
      <c r="F21" s="155">
        <v>26</v>
      </c>
      <c r="G21" s="29"/>
      <c r="H21" s="155">
        <v>3</v>
      </c>
      <c r="I21" s="29"/>
      <c r="J21" s="155">
        <v>10</v>
      </c>
      <c r="K21" s="29"/>
      <c r="L21" s="155">
        <v>17</v>
      </c>
      <c r="M21" s="29"/>
      <c r="N21" s="155">
        <v>24</v>
      </c>
      <c r="O21" s="184"/>
      <c r="P21" s="155">
        <v>31</v>
      </c>
      <c r="Q21" s="184"/>
      <c r="R21" s="155">
        <v>7</v>
      </c>
      <c r="S21" s="29"/>
      <c r="T21" s="155">
        <v>14</v>
      </c>
      <c r="U21" s="29"/>
      <c r="V21" s="155">
        <v>21</v>
      </c>
      <c r="W21" s="29"/>
      <c r="X21" s="155">
        <v>28</v>
      </c>
      <c r="Y21" s="32"/>
      <c r="AA21" s="36"/>
    </row>
    <row r="22" spans="1:27" s="21" customFormat="1" ht="12.75" x14ac:dyDescent="0.2">
      <c r="A22" s="157"/>
      <c r="B22" s="158"/>
      <c r="C22" s="34"/>
      <c r="D22" s="156"/>
      <c r="E22" s="34"/>
      <c r="F22" s="156"/>
      <c r="G22" s="34"/>
      <c r="H22" s="156"/>
      <c r="I22" s="34"/>
      <c r="J22" s="156"/>
      <c r="K22" s="34"/>
      <c r="L22" s="156"/>
      <c r="M22" s="34"/>
      <c r="N22" s="156"/>
      <c r="O22" s="184"/>
      <c r="P22" s="156"/>
      <c r="Q22" s="184"/>
      <c r="R22" s="156"/>
      <c r="S22" s="34"/>
      <c r="T22" s="156"/>
      <c r="U22" s="34"/>
      <c r="V22" s="156"/>
      <c r="W22" s="34"/>
      <c r="X22" s="156"/>
      <c r="Y22" s="27"/>
      <c r="AA22" s="36"/>
    </row>
    <row r="23" spans="1:27" s="21" customFormat="1" ht="12.75" x14ac:dyDescent="0.2">
      <c r="A23" s="157" t="s">
        <v>12</v>
      </c>
      <c r="B23" s="158">
        <v>13</v>
      </c>
      <c r="C23" s="29"/>
      <c r="D23" s="155">
        <v>20</v>
      </c>
      <c r="E23" s="29"/>
      <c r="F23" s="155">
        <v>27</v>
      </c>
      <c r="G23" s="29"/>
      <c r="H23" s="155">
        <v>4</v>
      </c>
      <c r="I23" s="29"/>
      <c r="J23" s="155">
        <v>11</v>
      </c>
      <c r="K23" s="29"/>
      <c r="L23" s="155">
        <v>18</v>
      </c>
      <c r="M23" s="29"/>
      <c r="N23" s="155">
        <v>25</v>
      </c>
      <c r="O23" s="184"/>
      <c r="P23" s="155">
        <v>1</v>
      </c>
      <c r="Q23" s="184"/>
      <c r="R23" s="155">
        <v>8</v>
      </c>
      <c r="S23" s="29"/>
      <c r="T23" s="155">
        <v>15</v>
      </c>
      <c r="U23" s="29"/>
      <c r="V23" s="155">
        <v>22</v>
      </c>
      <c r="W23" s="29"/>
      <c r="X23" s="155">
        <v>29</v>
      </c>
      <c r="Y23" s="32"/>
      <c r="AA23" s="36"/>
    </row>
    <row r="24" spans="1:27" s="21" customFormat="1" ht="12.75" x14ac:dyDescent="0.2">
      <c r="A24" s="157"/>
      <c r="B24" s="158"/>
      <c r="C24" s="34"/>
      <c r="D24" s="156"/>
      <c r="E24" s="34"/>
      <c r="F24" s="156"/>
      <c r="G24" s="34"/>
      <c r="H24" s="156"/>
      <c r="I24" s="34"/>
      <c r="J24" s="156"/>
      <c r="K24" s="34"/>
      <c r="L24" s="156"/>
      <c r="M24" s="34"/>
      <c r="N24" s="156"/>
      <c r="O24" s="184"/>
      <c r="P24" s="156"/>
      <c r="Q24" s="184"/>
      <c r="R24" s="156"/>
      <c r="S24" s="34"/>
      <c r="T24" s="156"/>
      <c r="U24" s="34"/>
      <c r="V24" s="156"/>
      <c r="W24" s="34"/>
      <c r="X24" s="156"/>
      <c r="Y24" s="27"/>
      <c r="AA24" s="36"/>
    </row>
    <row r="25" spans="1:27" s="21" customFormat="1" ht="12.75" x14ac:dyDescent="0.2">
      <c r="A25" s="157" t="s">
        <v>13</v>
      </c>
      <c r="B25" s="158">
        <v>14</v>
      </c>
      <c r="C25" s="29"/>
      <c r="D25" s="155">
        <v>21</v>
      </c>
      <c r="E25" s="29"/>
      <c r="F25" s="155">
        <v>28</v>
      </c>
      <c r="G25" s="29"/>
      <c r="H25" s="155">
        <v>5</v>
      </c>
      <c r="I25" s="29"/>
      <c r="J25" s="155">
        <v>12</v>
      </c>
      <c r="K25" s="29"/>
      <c r="L25" s="155">
        <v>19</v>
      </c>
      <c r="M25" s="29"/>
      <c r="N25" s="155">
        <v>26</v>
      </c>
      <c r="O25" s="184"/>
      <c r="P25" s="155">
        <v>2</v>
      </c>
      <c r="Q25" s="184"/>
      <c r="R25" s="155">
        <v>9</v>
      </c>
      <c r="S25" s="29"/>
      <c r="T25" s="155">
        <v>16</v>
      </c>
      <c r="U25" s="29"/>
      <c r="V25" s="155">
        <v>23</v>
      </c>
      <c r="W25" s="29"/>
      <c r="X25" s="155">
        <v>30</v>
      </c>
      <c r="Y25" s="32"/>
      <c r="AA25" s="36"/>
    </row>
    <row r="26" spans="1:27" s="21" customFormat="1" ht="13.5" thickBot="1" x14ac:dyDescent="0.25">
      <c r="A26" s="157"/>
      <c r="B26" s="170"/>
      <c r="C26" s="39"/>
      <c r="D26" s="159"/>
      <c r="E26" s="39"/>
      <c r="F26" s="159"/>
      <c r="G26" s="39"/>
      <c r="H26" s="159"/>
      <c r="I26" s="39"/>
      <c r="J26" s="159"/>
      <c r="K26" s="39"/>
      <c r="L26" s="159"/>
      <c r="M26" s="39"/>
      <c r="N26" s="159"/>
      <c r="O26" s="185"/>
      <c r="P26" s="159"/>
      <c r="Q26" s="185"/>
      <c r="R26" s="159"/>
      <c r="S26" s="39"/>
      <c r="T26" s="159"/>
      <c r="U26" s="39"/>
      <c r="V26" s="159"/>
      <c r="W26" s="39"/>
      <c r="X26" s="159"/>
      <c r="Y26" s="42"/>
      <c r="AA26" s="36"/>
    </row>
    <row r="27" spans="1:27" s="47" customFormat="1" ht="12.75" thickTop="1" thickBot="1" x14ac:dyDescent="0.25">
      <c r="A27" s="43"/>
      <c r="B27" s="44"/>
      <c r="C27" s="45"/>
      <c r="D27" s="44"/>
      <c r="E27" s="45"/>
      <c r="F27" s="45"/>
      <c r="G27" s="45"/>
      <c r="H27" s="45"/>
      <c r="I27" s="45"/>
      <c r="J27" s="45"/>
      <c r="K27" s="46"/>
      <c r="L27" s="45"/>
      <c r="M27" s="45"/>
      <c r="N27" s="45"/>
      <c r="O27" s="46"/>
      <c r="P27" s="45"/>
      <c r="Q27" s="45"/>
      <c r="R27" s="45"/>
      <c r="S27" s="45"/>
      <c r="T27" s="45"/>
      <c r="U27" s="45"/>
      <c r="V27" s="45"/>
      <c r="W27" s="45"/>
      <c r="X27" s="45"/>
      <c r="Y27" s="46"/>
      <c r="AA27" s="48"/>
    </row>
    <row r="28" spans="1:27" s="20" customFormat="1" ht="14.25" thickTop="1" thickBot="1" x14ac:dyDescent="0.25">
      <c r="A28" s="13"/>
      <c r="B28" s="14">
        <f>X16+1</f>
        <v>6</v>
      </c>
      <c r="C28" s="15" t="s">
        <v>18</v>
      </c>
      <c r="D28" s="17">
        <f>B28+1</f>
        <v>7</v>
      </c>
      <c r="E28" s="51" t="s">
        <v>18</v>
      </c>
      <c r="F28" s="17">
        <f>D28+1</f>
        <v>8</v>
      </c>
      <c r="G28" s="15" t="s">
        <v>19</v>
      </c>
      <c r="H28" s="17">
        <f>F28+1</f>
        <v>9</v>
      </c>
      <c r="I28" s="18" t="s">
        <v>19</v>
      </c>
      <c r="J28" s="17">
        <f>H28+1</f>
        <v>10</v>
      </c>
      <c r="K28" s="18" t="s">
        <v>20</v>
      </c>
      <c r="L28" s="17">
        <f>J28+1</f>
        <v>11</v>
      </c>
      <c r="M28" s="15" t="s">
        <v>20</v>
      </c>
      <c r="N28" s="17">
        <f>L28+1</f>
        <v>12</v>
      </c>
      <c r="O28" s="15" t="s">
        <v>20</v>
      </c>
      <c r="P28" s="17">
        <f>N28+1</f>
        <v>13</v>
      </c>
      <c r="Q28" s="15" t="s">
        <v>20</v>
      </c>
      <c r="R28" s="17">
        <f>P28+1</f>
        <v>14</v>
      </c>
      <c r="S28" s="15" t="s">
        <v>21</v>
      </c>
      <c r="T28" s="17">
        <f>R28+1</f>
        <v>15</v>
      </c>
      <c r="U28" s="15" t="s">
        <v>22</v>
      </c>
      <c r="V28" s="17">
        <f>T28+1</f>
        <v>16</v>
      </c>
      <c r="W28" s="18" t="s">
        <v>22</v>
      </c>
      <c r="X28" s="52">
        <f>V28+1</f>
        <v>17</v>
      </c>
      <c r="Y28" s="19" t="s">
        <v>22</v>
      </c>
      <c r="AA28" s="36"/>
    </row>
    <row r="29" spans="1:27" s="21" customFormat="1" ht="13.5" customHeight="1" thickTop="1" x14ac:dyDescent="0.2">
      <c r="A29" s="157" t="s">
        <v>7</v>
      </c>
      <c r="B29" s="166">
        <v>2</v>
      </c>
      <c r="D29" s="164">
        <v>9</v>
      </c>
      <c r="F29" s="164">
        <v>16</v>
      </c>
      <c r="G29" s="177" t="s">
        <v>23</v>
      </c>
      <c r="H29" s="164">
        <v>23</v>
      </c>
      <c r="I29" s="50"/>
      <c r="J29" s="164">
        <v>2</v>
      </c>
      <c r="K29" s="50"/>
      <c r="L29" s="164">
        <v>9</v>
      </c>
      <c r="M29" s="50"/>
      <c r="N29" s="164">
        <v>16</v>
      </c>
      <c r="O29" s="50"/>
      <c r="P29" s="164">
        <v>23</v>
      </c>
      <c r="Q29" s="50"/>
      <c r="R29" s="164">
        <v>30</v>
      </c>
      <c r="S29" s="50"/>
      <c r="T29" s="164">
        <v>6</v>
      </c>
      <c r="U29" s="152" t="s">
        <v>24</v>
      </c>
      <c r="V29" s="164">
        <v>13</v>
      </c>
      <c r="W29" s="50"/>
      <c r="X29" s="164">
        <v>20</v>
      </c>
      <c r="Y29" s="173" t="s">
        <v>25</v>
      </c>
      <c r="Z29" s="53"/>
      <c r="AA29" s="36"/>
    </row>
    <row r="30" spans="1:27" s="21" customFormat="1" ht="12.75" x14ac:dyDescent="0.2">
      <c r="A30" s="157"/>
      <c r="B30" s="158"/>
      <c r="D30" s="156"/>
      <c r="F30" s="156"/>
      <c r="G30" s="178"/>
      <c r="H30" s="156"/>
      <c r="J30" s="156"/>
      <c r="L30" s="156"/>
      <c r="N30" s="156"/>
      <c r="P30" s="156"/>
      <c r="R30" s="156"/>
      <c r="T30" s="156"/>
      <c r="U30" s="54"/>
      <c r="V30" s="156"/>
      <c r="X30" s="156"/>
      <c r="Y30" s="174"/>
      <c r="Z30" s="53"/>
      <c r="AA30" s="36"/>
    </row>
    <row r="31" spans="1:27" s="21" customFormat="1" ht="13.5" customHeight="1" x14ac:dyDescent="0.2">
      <c r="A31" s="157" t="s">
        <v>10</v>
      </c>
      <c r="B31" s="158">
        <v>3</v>
      </c>
      <c r="C31" s="29"/>
      <c r="D31" s="155">
        <v>10</v>
      </c>
      <c r="E31" s="29"/>
      <c r="F31" s="155">
        <v>17</v>
      </c>
      <c r="G31" s="178"/>
      <c r="H31" s="155">
        <v>24</v>
      </c>
      <c r="I31" s="29"/>
      <c r="J31" s="155">
        <v>3</v>
      </c>
      <c r="K31" s="29"/>
      <c r="L31" s="155">
        <v>10</v>
      </c>
      <c r="M31" s="29"/>
      <c r="N31" s="155">
        <v>17</v>
      </c>
      <c r="O31" s="29"/>
      <c r="P31" s="153">
        <v>24</v>
      </c>
      <c r="Q31" s="29"/>
      <c r="R31" s="155">
        <v>31</v>
      </c>
      <c r="S31" s="29"/>
      <c r="T31" s="155">
        <v>7</v>
      </c>
      <c r="U31" s="29"/>
      <c r="V31" s="155">
        <v>14</v>
      </c>
      <c r="W31" s="29"/>
      <c r="X31" s="176">
        <v>21</v>
      </c>
      <c r="Y31" s="174"/>
      <c r="Z31" s="53"/>
      <c r="AA31" s="36"/>
    </row>
    <row r="32" spans="1:27" s="21" customFormat="1" ht="12.75" x14ac:dyDescent="0.2">
      <c r="A32" s="157"/>
      <c r="B32" s="158"/>
      <c r="C32" s="34"/>
      <c r="D32" s="156"/>
      <c r="E32" s="34"/>
      <c r="F32" s="156"/>
      <c r="G32" s="178"/>
      <c r="H32" s="156"/>
      <c r="I32" s="34"/>
      <c r="J32" s="156"/>
      <c r="K32" s="34"/>
      <c r="L32" s="156"/>
      <c r="M32" s="34"/>
      <c r="N32" s="156"/>
      <c r="O32" s="34"/>
      <c r="P32" s="154"/>
      <c r="Q32" s="34"/>
      <c r="R32" s="156"/>
      <c r="S32" s="34"/>
      <c r="T32" s="156"/>
      <c r="U32" s="34"/>
      <c r="V32" s="156"/>
      <c r="W32" s="34"/>
      <c r="X32" s="154"/>
      <c r="Y32" s="174"/>
      <c r="AA32" s="36"/>
    </row>
    <row r="33" spans="1:28" s="21" customFormat="1" ht="12.75" x14ac:dyDescent="0.2">
      <c r="A33" s="157" t="s">
        <v>11</v>
      </c>
      <c r="B33" s="158">
        <v>4</v>
      </c>
      <c r="C33" s="29"/>
      <c r="D33" s="155">
        <v>11</v>
      </c>
      <c r="E33" s="29"/>
      <c r="F33" s="155">
        <v>18</v>
      </c>
      <c r="G33" s="178"/>
      <c r="H33" s="155">
        <v>25</v>
      </c>
      <c r="I33" s="29"/>
      <c r="J33" s="155">
        <v>4</v>
      </c>
      <c r="K33" s="29"/>
      <c r="L33" s="155">
        <v>11</v>
      </c>
      <c r="M33" s="29"/>
      <c r="N33" s="155">
        <v>18</v>
      </c>
      <c r="O33" s="29"/>
      <c r="P33" s="153">
        <v>25</v>
      </c>
      <c r="Q33" s="29"/>
      <c r="R33" s="155">
        <v>1</v>
      </c>
      <c r="S33" s="29"/>
      <c r="T33" s="155">
        <v>8</v>
      </c>
      <c r="U33" s="29"/>
      <c r="V33" s="155">
        <v>15</v>
      </c>
      <c r="W33" s="29"/>
      <c r="X33" s="153">
        <v>22</v>
      </c>
      <c r="Y33" s="174"/>
      <c r="AA33" s="36"/>
    </row>
    <row r="34" spans="1:28" s="21" customFormat="1" ht="12.75" customHeight="1" x14ac:dyDescent="0.2">
      <c r="A34" s="157"/>
      <c r="B34" s="158"/>
      <c r="C34" s="34"/>
      <c r="D34" s="156"/>
      <c r="E34" s="34"/>
      <c r="F34" s="156"/>
      <c r="G34" s="178"/>
      <c r="H34" s="156"/>
      <c r="I34" s="34"/>
      <c r="J34" s="156"/>
      <c r="K34" s="34"/>
      <c r="L34" s="156"/>
      <c r="M34" s="34"/>
      <c r="N34" s="156"/>
      <c r="O34" s="34"/>
      <c r="P34" s="154"/>
      <c r="Q34" s="34"/>
      <c r="R34" s="156"/>
      <c r="S34" s="34"/>
      <c r="T34" s="156"/>
      <c r="U34" s="34"/>
      <c r="V34" s="156"/>
      <c r="W34" s="34"/>
      <c r="X34" s="154"/>
      <c r="Y34" s="174"/>
      <c r="AA34" s="36"/>
    </row>
    <row r="35" spans="1:28" s="21" customFormat="1" ht="12.75" x14ac:dyDescent="0.2">
      <c r="A35" s="157" t="s">
        <v>12</v>
      </c>
      <c r="B35" s="158">
        <v>5</v>
      </c>
      <c r="C35" s="29"/>
      <c r="D35" s="155">
        <v>12</v>
      </c>
      <c r="E35" s="29"/>
      <c r="F35" s="155">
        <v>19</v>
      </c>
      <c r="G35" s="178"/>
      <c r="H35" s="155">
        <v>26</v>
      </c>
      <c r="I35" s="29"/>
      <c r="J35" s="155">
        <v>5</v>
      </c>
      <c r="K35" s="29"/>
      <c r="L35" s="155">
        <v>12</v>
      </c>
      <c r="M35" s="29"/>
      <c r="N35" s="155">
        <v>19</v>
      </c>
      <c r="O35" s="29"/>
      <c r="P35" s="153">
        <v>26</v>
      </c>
      <c r="Q35" s="29"/>
      <c r="R35" s="155">
        <v>2</v>
      </c>
      <c r="S35" s="29"/>
      <c r="T35" s="155">
        <v>9</v>
      </c>
      <c r="U35" s="29"/>
      <c r="V35" s="171">
        <v>16</v>
      </c>
      <c r="W35" s="29"/>
      <c r="X35" s="155">
        <v>23</v>
      </c>
      <c r="Y35" s="174"/>
      <c r="AA35" s="36"/>
    </row>
    <row r="36" spans="1:28" s="21" customFormat="1" ht="12.75" x14ac:dyDescent="0.2">
      <c r="A36" s="157"/>
      <c r="B36" s="158"/>
      <c r="C36" s="34"/>
      <c r="D36" s="156"/>
      <c r="E36" s="34"/>
      <c r="F36" s="156"/>
      <c r="G36" s="178"/>
      <c r="H36" s="156"/>
      <c r="I36" s="34"/>
      <c r="J36" s="156"/>
      <c r="K36" s="34"/>
      <c r="L36" s="156"/>
      <c r="M36" s="34"/>
      <c r="N36" s="156"/>
      <c r="O36" s="34"/>
      <c r="P36" s="154"/>
      <c r="Q36" s="34"/>
      <c r="R36" s="156"/>
      <c r="S36" s="34"/>
      <c r="T36" s="156"/>
      <c r="U36" s="34"/>
      <c r="V36" s="172"/>
      <c r="W36" s="34"/>
      <c r="X36" s="156"/>
      <c r="Y36" s="174"/>
      <c r="AA36" s="36"/>
    </row>
    <row r="37" spans="1:28" s="21" customFormat="1" ht="12.75" x14ac:dyDescent="0.2">
      <c r="A37" s="157" t="s">
        <v>13</v>
      </c>
      <c r="B37" s="158">
        <v>6</v>
      </c>
      <c r="C37" s="29"/>
      <c r="D37" s="155">
        <v>13</v>
      </c>
      <c r="E37" s="29"/>
      <c r="F37" s="155">
        <v>20</v>
      </c>
      <c r="G37" s="178"/>
      <c r="H37" s="155">
        <v>27</v>
      </c>
      <c r="I37" s="29"/>
      <c r="J37" s="155">
        <v>6</v>
      </c>
      <c r="K37" s="29"/>
      <c r="L37" s="155">
        <v>13</v>
      </c>
      <c r="M37" s="29"/>
      <c r="N37" s="155">
        <v>20</v>
      </c>
      <c r="O37" s="29"/>
      <c r="P37" s="153">
        <v>27</v>
      </c>
      <c r="Q37" s="29"/>
      <c r="R37" s="153">
        <v>3</v>
      </c>
      <c r="S37" s="55"/>
      <c r="T37" s="155">
        <v>10</v>
      </c>
      <c r="U37" s="29"/>
      <c r="V37" s="155">
        <v>17</v>
      </c>
      <c r="W37" s="29"/>
      <c r="X37" s="155">
        <v>24</v>
      </c>
      <c r="Y37" s="174"/>
    </row>
    <row r="38" spans="1:28" s="21" customFormat="1" ht="12.75" customHeight="1" thickBot="1" x14ac:dyDescent="0.25">
      <c r="A38" s="157"/>
      <c r="B38" s="170"/>
      <c r="C38" s="39"/>
      <c r="D38" s="159"/>
      <c r="E38" s="39"/>
      <c r="F38" s="159"/>
      <c r="G38" s="179"/>
      <c r="H38" s="159"/>
      <c r="I38" s="39"/>
      <c r="J38" s="159"/>
      <c r="K38" s="39"/>
      <c r="L38" s="159"/>
      <c r="M38" s="39"/>
      <c r="N38" s="159"/>
      <c r="O38" s="39"/>
      <c r="P38" s="160"/>
      <c r="Q38" s="39"/>
      <c r="R38" s="159"/>
      <c r="S38" s="39"/>
      <c r="T38" s="159"/>
      <c r="U38" s="39"/>
      <c r="V38" s="159"/>
      <c r="W38" s="39"/>
      <c r="X38" s="159"/>
      <c r="Y38" s="175"/>
      <c r="AA38" s="36"/>
    </row>
    <row r="39" spans="1:28" s="47" customFormat="1" ht="12.75" thickTop="1" thickBot="1" x14ac:dyDescent="0.25">
      <c r="A39" s="43"/>
      <c r="B39" s="44"/>
      <c r="C39" s="45"/>
      <c r="D39" s="45"/>
      <c r="E39" s="56"/>
      <c r="F39" s="45"/>
      <c r="G39" s="45"/>
      <c r="H39" s="45"/>
      <c r="I39" s="45"/>
      <c r="J39" s="44"/>
      <c r="K39" s="45"/>
      <c r="L39" s="45"/>
      <c r="M39" s="45"/>
      <c r="N39" s="45"/>
      <c r="O39" s="46"/>
      <c r="P39" s="44"/>
      <c r="Q39" s="46"/>
      <c r="R39" s="45"/>
      <c r="S39" s="45"/>
      <c r="T39" s="44"/>
      <c r="U39" s="46"/>
      <c r="V39" s="45"/>
      <c r="W39" s="45"/>
      <c r="X39" s="45"/>
      <c r="Y39" s="45"/>
      <c r="AA39" s="48"/>
    </row>
    <row r="40" spans="1:28" s="20" customFormat="1" ht="14.25" thickTop="1" thickBot="1" x14ac:dyDescent="0.25">
      <c r="A40" s="13"/>
      <c r="B40" s="14">
        <f>X28+1</f>
        <v>18</v>
      </c>
      <c r="C40" s="15" t="s">
        <v>26</v>
      </c>
      <c r="D40" s="17">
        <f>B40+1</f>
        <v>19</v>
      </c>
      <c r="E40" s="15" t="s">
        <v>27</v>
      </c>
      <c r="F40" s="17">
        <f>D40+1</f>
        <v>20</v>
      </c>
      <c r="G40" s="57" t="s">
        <v>27</v>
      </c>
      <c r="H40" s="17">
        <f>F40+1</f>
        <v>21</v>
      </c>
      <c r="I40" s="15" t="s">
        <v>27</v>
      </c>
      <c r="J40" s="17">
        <f>H40+1</f>
        <v>22</v>
      </c>
      <c r="K40" s="15" t="s">
        <v>27</v>
      </c>
      <c r="L40" s="17">
        <f>J40+1</f>
        <v>23</v>
      </c>
      <c r="M40" s="15" t="s">
        <v>28</v>
      </c>
      <c r="N40" s="17">
        <f>L40+1</f>
        <v>24</v>
      </c>
      <c r="O40" s="15" t="s">
        <v>28</v>
      </c>
      <c r="P40" s="17">
        <f>N40+1</f>
        <v>25</v>
      </c>
      <c r="Q40" s="15" t="s">
        <v>28</v>
      </c>
      <c r="R40" s="17">
        <f>P40+1</f>
        <v>26</v>
      </c>
      <c r="S40" s="18" t="s">
        <v>28</v>
      </c>
      <c r="T40" s="17">
        <f>R40+1</f>
        <v>27</v>
      </c>
      <c r="U40" s="18" t="s">
        <v>29</v>
      </c>
      <c r="V40" s="17">
        <f>T40+1</f>
        <v>28</v>
      </c>
      <c r="W40" s="18" t="s">
        <v>30</v>
      </c>
      <c r="X40" s="17">
        <f>V40+1</f>
        <v>29</v>
      </c>
      <c r="Y40" s="19" t="s">
        <v>30</v>
      </c>
      <c r="AA40" s="36"/>
    </row>
    <row r="41" spans="1:28" s="21" customFormat="1" ht="14.25" customHeight="1" thickTop="1" x14ac:dyDescent="0.2">
      <c r="A41" s="157" t="s">
        <v>7</v>
      </c>
      <c r="B41" s="166">
        <v>27</v>
      </c>
      <c r="C41" s="167" t="s">
        <v>25</v>
      </c>
      <c r="D41" s="164">
        <v>4</v>
      </c>
      <c r="F41" s="164">
        <v>11</v>
      </c>
      <c r="H41" s="164">
        <v>18</v>
      </c>
      <c r="I41" s="50"/>
      <c r="J41" s="164">
        <v>25</v>
      </c>
      <c r="K41" s="151" t="s">
        <v>31</v>
      </c>
      <c r="L41" s="165">
        <v>1</v>
      </c>
      <c r="M41" s="50"/>
      <c r="N41" s="164">
        <v>8</v>
      </c>
      <c r="O41" s="50"/>
      <c r="P41" s="164">
        <v>15</v>
      </c>
      <c r="Q41" s="50"/>
      <c r="R41" s="164">
        <v>22</v>
      </c>
      <c r="S41" s="50"/>
      <c r="T41" s="164">
        <v>29</v>
      </c>
      <c r="U41" s="50"/>
      <c r="V41" s="164">
        <v>6</v>
      </c>
      <c r="W41" s="50"/>
      <c r="X41" s="164">
        <v>13</v>
      </c>
      <c r="Y41" s="161" t="s">
        <v>32</v>
      </c>
      <c r="AA41" s="58"/>
      <c r="AB41" s="59"/>
    </row>
    <row r="42" spans="1:28" s="21" customFormat="1" ht="12.75" x14ac:dyDescent="0.2">
      <c r="A42" s="157"/>
      <c r="B42" s="158"/>
      <c r="C42" s="168"/>
      <c r="D42" s="156"/>
      <c r="F42" s="156"/>
      <c r="H42" s="156"/>
      <c r="J42" s="156"/>
      <c r="K42" s="60"/>
      <c r="L42" s="154"/>
      <c r="N42" s="156"/>
      <c r="P42" s="156"/>
      <c r="R42" s="156"/>
      <c r="T42" s="156"/>
      <c r="V42" s="156"/>
      <c r="X42" s="156"/>
      <c r="Y42" s="162"/>
      <c r="AA42" s="36"/>
    </row>
    <row r="43" spans="1:28" s="21" customFormat="1" ht="13.5" customHeight="1" x14ac:dyDescent="0.2">
      <c r="A43" s="157" t="s">
        <v>10</v>
      </c>
      <c r="B43" s="158">
        <v>28</v>
      </c>
      <c r="C43" s="168"/>
      <c r="D43" s="155">
        <v>5</v>
      </c>
      <c r="E43" s="150" t="s">
        <v>33</v>
      </c>
      <c r="F43" s="155">
        <v>12</v>
      </c>
      <c r="G43" s="29"/>
      <c r="H43" s="155">
        <v>19</v>
      </c>
      <c r="I43" s="29"/>
      <c r="J43" s="155">
        <v>26</v>
      </c>
      <c r="K43" s="61"/>
      <c r="L43" s="153">
        <v>2</v>
      </c>
      <c r="M43" s="29"/>
      <c r="N43" s="155">
        <v>9</v>
      </c>
      <c r="O43" s="29"/>
      <c r="P43" s="153">
        <v>16</v>
      </c>
      <c r="Q43" s="29"/>
      <c r="R43" s="155">
        <v>23</v>
      </c>
      <c r="S43" s="29"/>
      <c r="T43" s="155">
        <v>30</v>
      </c>
      <c r="U43" s="29"/>
      <c r="V43" s="155">
        <v>7</v>
      </c>
      <c r="W43" s="29"/>
      <c r="X43" s="155">
        <v>14</v>
      </c>
      <c r="Y43" s="162"/>
      <c r="AA43" s="36"/>
    </row>
    <row r="44" spans="1:28" s="21" customFormat="1" ht="12.75" x14ac:dyDescent="0.2">
      <c r="A44" s="157"/>
      <c r="B44" s="158"/>
      <c r="C44" s="168"/>
      <c r="D44" s="156"/>
      <c r="E44" s="34"/>
      <c r="F44" s="156"/>
      <c r="G44" s="34"/>
      <c r="H44" s="156"/>
      <c r="I44" s="34"/>
      <c r="J44" s="156"/>
      <c r="K44" s="34"/>
      <c r="L44" s="154"/>
      <c r="M44" s="34"/>
      <c r="N44" s="156"/>
      <c r="O44" s="34"/>
      <c r="P44" s="154"/>
      <c r="Q44" s="34"/>
      <c r="R44" s="156"/>
      <c r="S44" s="34"/>
      <c r="T44" s="156"/>
      <c r="U44" s="34"/>
      <c r="V44" s="156"/>
      <c r="W44" s="34"/>
      <c r="X44" s="156"/>
      <c r="Y44" s="162"/>
      <c r="AA44" s="36"/>
    </row>
    <row r="45" spans="1:28" s="21" customFormat="1" ht="12.75" x14ac:dyDescent="0.2">
      <c r="A45" s="157" t="s">
        <v>11</v>
      </c>
      <c r="B45" s="158">
        <v>29</v>
      </c>
      <c r="C45" s="168"/>
      <c r="D45" s="155">
        <v>6</v>
      </c>
      <c r="E45" s="29"/>
      <c r="F45" s="155">
        <v>13</v>
      </c>
      <c r="G45" s="29"/>
      <c r="H45" s="155">
        <v>20</v>
      </c>
      <c r="I45" s="29"/>
      <c r="J45" s="155">
        <v>27</v>
      </c>
      <c r="K45" s="29"/>
      <c r="L45" s="153">
        <v>3</v>
      </c>
      <c r="M45" s="29"/>
      <c r="N45" s="155">
        <v>10</v>
      </c>
      <c r="O45" s="29"/>
      <c r="P45" s="153">
        <v>17</v>
      </c>
      <c r="Q45" s="29"/>
      <c r="R45" s="155">
        <v>24</v>
      </c>
      <c r="S45" s="29"/>
      <c r="T45" s="155">
        <v>1</v>
      </c>
      <c r="U45" s="29"/>
      <c r="V45" s="155">
        <v>8</v>
      </c>
      <c r="W45" s="29"/>
      <c r="X45" s="155">
        <v>15</v>
      </c>
      <c r="Y45" s="162"/>
      <c r="AA45" s="36"/>
    </row>
    <row r="46" spans="1:28" s="21" customFormat="1" ht="13.5" customHeight="1" x14ac:dyDescent="0.2">
      <c r="A46" s="157"/>
      <c r="B46" s="158"/>
      <c r="C46" s="168"/>
      <c r="D46" s="156"/>
      <c r="E46" s="34"/>
      <c r="F46" s="156"/>
      <c r="G46" s="34"/>
      <c r="H46" s="156"/>
      <c r="I46" s="34"/>
      <c r="J46" s="156"/>
      <c r="K46" s="34"/>
      <c r="L46" s="154"/>
      <c r="M46" s="34"/>
      <c r="N46" s="156"/>
      <c r="O46" s="34"/>
      <c r="P46" s="154"/>
      <c r="Q46" s="34"/>
      <c r="R46" s="156"/>
      <c r="S46" s="34"/>
      <c r="T46" s="156"/>
      <c r="U46" s="34"/>
      <c r="V46" s="156"/>
      <c r="W46" s="34"/>
      <c r="X46" s="156"/>
      <c r="Y46" s="162"/>
      <c r="AA46" s="36"/>
    </row>
    <row r="47" spans="1:28" s="21" customFormat="1" ht="11.25" customHeight="1" x14ac:dyDescent="0.2">
      <c r="A47" s="157" t="s">
        <v>12</v>
      </c>
      <c r="B47" s="158">
        <v>30</v>
      </c>
      <c r="C47" s="168"/>
      <c r="D47" s="155">
        <v>7</v>
      </c>
      <c r="E47" s="29"/>
      <c r="F47" s="155">
        <v>14</v>
      </c>
      <c r="G47" s="149" t="s">
        <v>34</v>
      </c>
      <c r="H47" s="155">
        <v>21</v>
      </c>
      <c r="I47" s="29"/>
      <c r="J47" s="155">
        <v>28</v>
      </c>
      <c r="K47" s="62"/>
      <c r="L47" s="153">
        <v>4</v>
      </c>
      <c r="M47" s="29"/>
      <c r="N47" s="155">
        <v>11</v>
      </c>
      <c r="O47" s="29"/>
      <c r="P47" s="153">
        <v>18</v>
      </c>
      <c r="Q47" s="29"/>
      <c r="R47" s="155">
        <v>25</v>
      </c>
      <c r="S47" s="29"/>
      <c r="T47" s="155">
        <v>2</v>
      </c>
      <c r="U47" s="29"/>
      <c r="V47" s="155">
        <v>9</v>
      </c>
      <c r="W47" s="29"/>
      <c r="X47" s="155">
        <v>16</v>
      </c>
      <c r="Y47" s="162"/>
      <c r="AA47" s="36"/>
    </row>
    <row r="48" spans="1:28" s="21" customFormat="1" ht="12.75" x14ac:dyDescent="0.2">
      <c r="A48" s="157"/>
      <c r="B48" s="158"/>
      <c r="C48" s="168"/>
      <c r="D48" s="156"/>
      <c r="E48" s="34"/>
      <c r="F48" s="156"/>
      <c r="G48" s="54"/>
      <c r="H48" s="156"/>
      <c r="I48" s="34"/>
      <c r="J48" s="156"/>
      <c r="K48" s="63"/>
      <c r="L48" s="154"/>
      <c r="M48" s="34"/>
      <c r="N48" s="156"/>
      <c r="O48" s="34"/>
      <c r="P48" s="154"/>
      <c r="Q48" s="34"/>
      <c r="R48" s="156"/>
      <c r="S48" s="34"/>
      <c r="T48" s="156"/>
      <c r="U48" s="34"/>
      <c r="V48" s="156"/>
      <c r="W48" s="34"/>
      <c r="X48" s="156"/>
      <c r="Y48" s="162"/>
      <c r="AA48" s="36"/>
    </row>
    <row r="49" spans="1:27" s="21" customFormat="1" ht="12.75" x14ac:dyDescent="0.2">
      <c r="A49" s="157" t="s">
        <v>13</v>
      </c>
      <c r="B49" s="158">
        <v>1</v>
      </c>
      <c r="C49" s="168"/>
      <c r="D49" s="155">
        <v>8</v>
      </c>
      <c r="E49" s="64"/>
      <c r="F49" s="155">
        <v>15</v>
      </c>
      <c r="G49" s="29"/>
      <c r="H49" s="153">
        <v>22</v>
      </c>
      <c r="I49" s="29"/>
      <c r="J49" s="155">
        <v>29</v>
      </c>
      <c r="K49" s="65"/>
      <c r="L49" s="153">
        <v>5</v>
      </c>
      <c r="M49" s="29"/>
      <c r="N49" s="155">
        <v>12</v>
      </c>
      <c r="O49" s="29"/>
      <c r="P49" s="153">
        <v>19</v>
      </c>
      <c r="Q49" s="29"/>
      <c r="R49" s="155">
        <v>26</v>
      </c>
      <c r="S49" s="29"/>
      <c r="T49" s="155">
        <v>3</v>
      </c>
      <c r="U49" s="29"/>
      <c r="V49" s="155">
        <v>10</v>
      </c>
      <c r="W49" s="29"/>
      <c r="X49" s="155">
        <v>17</v>
      </c>
      <c r="Y49" s="162"/>
      <c r="AA49" s="36"/>
    </row>
    <row r="50" spans="1:27" s="21" customFormat="1" ht="19.5" customHeight="1" thickBot="1" x14ac:dyDescent="0.25">
      <c r="A50" s="157"/>
      <c r="B50" s="170"/>
      <c r="C50" s="169"/>
      <c r="D50" s="159"/>
      <c r="E50" s="66"/>
      <c r="F50" s="159"/>
      <c r="G50" s="39"/>
      <c r="H50" s="160"/>
      <c r="I50" s="39"/>
      <c r="J50" s="159"/>
      <c r="K50" s="67"/>
      <c r="L50" s="160"/>
      <c r="M50" s="39"/>
      <c r="N50" s="159"/>
      <c r="O50" s="39"/>
      <c r="P50" s="160"/>
      <c r="Q50" s="39"/>
      <c r="R50" s="159"/>
      <c r="S50" s="39"/>
      <c r="T50" s="159"/>
      <c r="U50" s="39"/>
      <c r="V50" s="159"/>
      <c r="W50" s="39"/>
      <c r="X50" s="159"/>
      <c r="Y50" s="163"/>
      <c r="AA50" s="36"/>
    </row>
    <row r="51" spans="1:27" s="47" customFormat="1" ht="12" thickTop="1" x14ac:dyDescent="0.2">
      <c r="A51" s="43"/>
      <c r="B51" s="68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68"/>
      <c r="U51" s="70"/>
      <c r="V51" s="70"/>
      <c r="W51" s="70"/>
      <c r="X51" s="68"/>
      <c r="Y51" s="70"/>
      <c r="AA51" s="48"/>
    </row>
    <row r="52" spans="1:27" s="21" customFormat="1" ht="12.75" x14ac:dyDescent="0.2">
      <c r="C52" s="54"/>
      <c r="D52" s="21" t="s">
        <v>35</v>
      </c>
      <c r="H52" s="47"/>
      <c r="I52" s="47"/>
      <c r="J52" s="47"/>
      <c r="K52" s="47"/>
      <c r="L52" s="47"/>
      <c r="M52" s="71" t="s">
        <v>36</v>
      </c>
      <c r="N52" s="72"/>
      <c r="O52" s="72"/>
      <c r="P52" s="73"/>
      <c r="Q52" s="73"/>
      <c r="U52" s="74"/>
      <c r="V52" s="20"/>
      <c r="W52" s="71" t="s">
        <v>37</v>
      </c>
      <c r="X52" s="75"/>
      <c r="Y52" s="47"/>
      <c r="AA52" s="36"/>
    </row>
    <row r="53" spans="1:27" s="47" customFormat="1" ht="12.75" x14ac:dyDescent="0.2">
      <c r="C53" s="76"/>
      <c r="D53" s="21" t="s">
        <v>38</v>
      </c>
      <c r="E53" s="21"/>
      <c r="F53" s="21"/>
      <c r="G53" s="21"/>
      <c r="U53" s="77"/>
      <c r="V53" s="78"/>
      <c r="W53" s="75"/>
      <c r="X53" s="75"/>
      <c r="Y53" s="75"/>
      <c r="AA53" s="48"/>
    </row>
    <row r="54" spans="1:27" x14ac:dyDescent="0.25">
      <c r="Y54" s="79"/>
      <c r="Z54" s="80"/>
      <c r="AA54" s="36"/>
    </row>
    <row r="56" spans="1:27" x14ac:dyDescent="0.25">
      <c r="AA56" s="36"/>
    </row>
  </sheetData>
  <mergeCells count="271">
    <mergeCell ref="A1:R1"/>
    <mergeCell ref="C3:O3"/>
    <mergeCell ref="P3:Y3"/>
    <mergeCell ref="A5:A6"/>
    <mergeCell ref="B5:B6"/>
    <mergeCell ref="C5:C6"/>
    <mergeCell ref="D5:D6"/>
    <mergeCell ref="F5:F6"/>
    <mergeCell ref="H5:H6"/>
    <mergeCell ref="J5:J6"/>
    <mergeCell ref="V5:V6"/>
    <mergeCell ref="X5:X6"/>
    <mergeCell ref="P5:P6"/>
    <mergeCell ref="R5:R6"/>
    <mergeCell ref="S5:S14"/>
    <mergeCell ref="T5:T6"/>
    <mergeCell ref="P7:P8"/>
    <mergeCell ref="R7:R8"/>
    <mergeCell ref="T7:T8"/>
    <mergeCell ref="P9:P10"/>
    <mergeCell ref="V7:V8"/>
    <mergeCell ref="X7:X8"/>
    <mergeCell ref="A9:A10"/>
    <mergeCell ref="B9:B10"/>
    <mergeCell ref="A7:A8"/>
    <mergeCell ref="B7:B8"/>
    <mergeCell ref="D7:D8"/>
    <mergeCell ref="F7:F8"/>
    <mergeCell ref="H7:H8"/>
    <mergeCell ref="J7:J8"/>
    <mergeCell ref="L7:L8"/>
    <mergeCell ref="N7:N8"/>
    <mergeCell ref="L5:L6"/>
    <mergeCell ref="N5:N6"/>
    <mergeCell ref="D9:D10"/>
    <mergeCell ref="F9:F10"/>
    <mergeCell ref="H9:H10"/>
    <mergeCell ref="J9:J10"/>
    <mergeCell ref="L9:L10"/>
    <mergeCell ref="N9:N10"/>
    <mergeCell ref="R9:R10"/>
    <mergeCell ref="T9:T10"/>
    <mergeCell ref="V9:V10"/>
    <mergeCell ref="X9:X10"/>
    <mergeCell ref="A11:A12"/>
    <mergeCell ref="B11:B12"/>
    <mergeCell ref="D11:D12"/>
    <mergeCell ref="F11:F12"/>
    <mergeCell ref="H11:H12"/>
    <mergeCell ref="J11:J12"/>
    <mergeCell ref="X11:X12"/>
    <mergeCell ref="A13:A14"/>
    <mergeCell ref="B13:B14"/>
    <mergeCell ref="D13:D14"/>
    <mergeCell ref="F13:F14"/>
    <mergeCell ref="H13:H14"/>
    <mergeCell ref="J13:J14"/>
    <mergeCell ref="L13:L14"/>
    <mergeCell ref="N13:N14"/>
    <mergeCell ref="P13:P14"/>
    <mergeCell ref="L11:L12"/>
    <mergeCell ref="N11:N12"/>
    <mergeCell ref="P11:P12"/>
    <mergeCell ref="R11:R12"/>
    <mergeCell ref="T11:T12"/>
    <mergeCell ref="V11:V12"/>
    <mergeCell ref="R13:R14"/>
    <mergeCell ref="T13:T14"/>
    <mergeCell ref="V13:V14"/>
    <mergeCell ref="X13:X14"/>
    <mergeCell ref="A17:A18"/>
    <mergeCell ref="B17:B18"/>
    <mergeCell ref="D17:D18"/>
    <mergeCell ref="F17:F18"/>
    <mergeCell ref="H17:H18"/>
    <mergeCell ref="J17:J18"/>
    <mergeCell ref="T17:T18"/>
    <mergeCell ref="V17:V18"/>
    <mergeCell ref="X17:X18"/>
    <mergeCell ref="O17:O26"/>
    <mergeCell ref="P17:P18"/>
    <mergeCell ref="Q17:Q26"/>
    <mergeCell ref="R17:R18"/>
    <mergeCell ref="P19:P20"/>
    <mergeCell ref="R19:R20"/>
    <mergeCell ref="N21:N22"/>
    <mergeCell ref="T19:T20"/>
    <mergeCell ref="V19:V20"/>
    <mergeCell ref="X19:X20"/>
    <mergeCell ref="A21:A22"/>
    <mergeCell ref="B21:B22"/>
    <mergeCell ref="A19:A20"/>
    <mergeCell ref="B19:B20"/>
    <mergeCell ref="D19:D20"/>
    <mergeCell ref="F19:F20"/>
    <mergeCell ref="H19:H20"/>
    <mergeCell ref="J19:J20"/>
    <mergeCell ref="L19:L20"/>
    <mergeCell ref="L17:L18"/>
    <mergeCell ref="N17:N18"/>
    <mergeCell ref="N19:N20"/>
    <mergeCell ref="D21:D22"/>
    <mergeCell ref="F21:F22"/>
    <mergeCell ref="H21:H22"/>
    <mergeCell ref="J21:J22"/>
    <mergeCell ref="L21:L22"/>
    <mergeCell ref="P21:P22"/>
    <mergeCell ref="R21:R22"/>
    <mergeCell ref="T21:T22"/>
    <mergeCell ref="V21:V22"/>
    <mergeCell ref="X21:X22"/>
    <mergeCell ref="A23:A24"/>
    <mergeCell ref="B23:B24"/>
    <mergeCell ref="D23:D24"/>
    <mergeCell ref="F23:F24"/>
    <mergeCell ref="H23:H24"/>
    <mergeCell ref="V23:V24"/>
    <mergeCell ref="X23:X24"/>
    <mergeCell ref="A25:A26"/>
    <mergeCell ref="B25:B26"/>
    <mergeCell ref="D25:D26"/>
    <mergeCell ref="F25:F26"/>
    <mergeCell ref="H25:H26"/>
    <mergeCell ref="J25:J26"/>
    <mergeCell ref="L25:L26"/>
    <mergeCell ref="N25:N26"/>
    <mergeCell ref="J23:J24"/>
    <mergeCell ref="L23:L24"/>
    <mergeCell ref="N23:N24"/>
    <mergeCell ref="P23:P24"/>
    <mergeCell ref="R23:R24"/>
    <mergeCell ref="T23:T24"/>
    <mergeCell ref="P25:P26"/>
    <mergeCell ref="R25:R26"/>
    <mergeCell ref="T25:T26"/>
    <mergeCell ref="V25:V26"/>
    <mergeCell ref="X25:X26"/>
    <mergeCell ref="A29:A30"/>
    <mergeCell ref="B29:B30"/>
    <mergeCell ref="D29:D30"/>
    <mergeCell ref="F29:F30"/>
    <mergeCell ref="G29:G38"/>
    <mergeCell ref="T29:T30"/>
    <mergeCell ref="V29:V30"/>
    <mergeCell ref="X29:X30"/>
    <mergeCell ref="N31:N32"/>
    <mergeCell ref="P31:P32"/>
    <mergeCell ref="R31:R32"/>
    <mergeCell ref="T31:T32"/>
    <mergeCell ref="V31:V32"/>
    <mergeCell ref="R33:R34"/>
    <mergeCell ref="T33:T34"/>
    <mergeCell ref="V33:V34"/>
    <mergeCell ref="X33:X34"/>
    <mergeCell ref="A35:A36"/>
    <mergeCell ref="B35:B36"/>
    <mergeCell ref="D35:D36"/>
    <mergeCell ref="F35:F36"/>
    <mergeCell ref="Y29:Y38"/>
    <mergeCell ref="A31:A32"/>
    <mergeCell ref="B31:B32"/>
    <mergeCell ref="D31:D32"/>
    <mergeCell ref="F31:F32"/>
    <mergeCell ref="H31:H32"/>
    <mergeCell ref="J31:J32"/>
    <mergeCell ref="H29:H30"/>
    <mergeCell ref="J29:J30"/>
    <mergeCell ref="L29:L30"/>
    <mergeCell ref="N29:N30"/>
    <mergeCell ref="P29:P30"/>
    <mergeCell ref="R29:R30"/>
    <mergeCell ref="X31:X32"/>
    <mergeCell ref="A33:A34"/>
    <mergeCell ref="B33:B34"/>
    <mergeCell ref="D33:D34"/>
    <mergeCell ref="F33:F34"/>
    <mergeCell ref="H33:H34"/>
    <mergeCell ref="J33:J34"/>
    <mergeCell ref="L33:L34"/>
    <mergeCell ref="N33:N34"/>
    <mergeCell ref="P33:P34"/>
    <mergeCell ref="L31:L32"/>
    <mergeCell ref="H35:H36"/>
    <mergeCell ref="J35:J36"/>
    <mergeCell ref="X35:X36"/>
    <mergeCell ref="A37:A38"/>
    <mergeCell ref="B37:B38"/>
    <mergeCell ref="D37:D38"/>
    <mergeCell ref="F37:F38"/>
    <mergeCell ref="H37:H38"/>
    <mergeCell ref="J37:J38"/>
    <mergeCell ref="L37:L38"/>
    <mergeCell ref="N37:N38"/>
    <mergeCell ref="P37:P38"/>
    <mergeCell ref="L35:L36"/>
    <mergeCell ref="N35:N36"/>
    <mergeCell ref="P35:P36"/>
    <mergeCell ref="R35:R36"/>
    <mergeCell ref="T35:T36"/>
    <mergeCell ref="V35:V36"/>
    <mergeCell ref="R37:R38"/>
    <mergeCell ref="T37:T38"/>
    <mergeCell ref="V37:V38"/>
    <mergeCell ref="X37:X38"/>
    <mergeCell ref="A41:A42"/>
    <mergeCell ref="B41:B42"/>
    <mergeCell ref="C41:C50"/>
    <mergeCell ref="D41:D42"/>
    <mergeCell ref="F41:F42"/>
    <mergeCell ref="H41:H42"/>
    <mergeCell ref="X43:X44"/>
    <mergeCell ref="V41:V42"/>
    <mergeCell ref="X41:X42"/>
    <mergeCell ref="B49:B50"/>
    <mergeCell ref="D49:D50"/>
    <mergeCell ref="F49:F50"/>
    <mergeCell ref="H49:H50"/>
    <mergeCell ref="J49:J50"/>
    <mergeCell ref="X45:X46"/>
    <mergeCell ref="A47:A48"/>
    <mergeCell ref="B47:B48"/>
    <mergeCell ref="D47:D48"/>
    <mergeCell ref="F47:F48"/>
    <mergeCell ref="H47:H48"/>
    <mergeCell ref="J47:J48"/>
    <mergeCell ref="L47:L48"/>
    <mergeCell ref="N47:N48"/>
    <mergeCell ref="P47:P48"/>
    <mergeCell ref="Y41:Y50"/>
    <mergeCell ref="A43:A44"/>
    <mergeCell ref="B43:B44"/>
    <mergeCell ref="D43:D44"/>
    <mergeCell ref="F43:F44"/>
    <mergeCell ref="H43:H44"/>
    <mergeCell ref="J43:J44"/>
    <mergeCell ref="L43:L44"/>
    <mergeCell ref="J41:J42"/>
    <mergeCell ref="L41:L42"/>
    <mergeCell ref="N41:N42"/>
    <mergeCell ref="P41:P42"/>
    <mergeCell ref="R41:R42"/>
    <mergeCell ref="T41:T42"/>
    <mergeCell ref="D45:D46"/>
    <mergeCell ref="F45:F46"/>
    <mergeCell ref="H45:H46"/>
    <mergeCell ref="J45:J46"/>
    <mergeCell ref="N43:N44"/>
    <mergeCell ref="P43:P44"/>
    <mergeCell ref="R43:R44"/>
    <mergeCell ref="T43:T44"/>
    <mergeCell ref="V43:V44"/>
    <mergeCell ref="A49:A50"/>
    <mergeCell ref="L45:L46"/>
    <mergeCell ref="N45:N46"/>
    <mergeCell ref="P45:P46"/>
    <mergeCell ref="R45:R46"/>
    <mergeCell ref="T45:T46"/>
    <mergeCell ref="V45:V46"/>
    <mergeCell ref="A45:A46"/>
    <mergeCell ref="B45:B46"/>
    <mergeCell ref="X49:X50"/>
    <mergeCell ref="L49:L50"/>
    <mergeCell ref="N49:N50"/>
    <mergeCell ref="P49:P50"/>
    <mergeCell ref="R49:R50"/>
    <mergeCell ref="T49:T50"/>
    <mergeCell ref="V49:V50"/>
    <mergeCell ref="R47:R48"/>
    <mergeCell ref="T47:T48"/>
    <mergeCell ref="V47:V48"/>
    <mergeCell ref="X47:X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A067-A8AA-4FEE-812C-4421F6104ED0}">
  <dimension ref="A1:N44"/>
  <sheetViews>
    <sheetView showGridLines="0" workbookViewId="0">
      <selection activeCell="M18" sqref="M18:M20"/>
    </sheetView>
  </sheetViews>
  <sheetFormatPr defaultRowHeight="15" x14ac:dyDescent="0.25"/>
  <cols>
    <col min="3" max="3" width="4" customWidth="1"/>
    <col min="4" max="4" width="12.5703125" customWidth="1"/>
    <col min="5" max="5" width="5.7109375" customWidth="1"/>
    <col min="6" max="6" width="3.42578125" customWidth="1"/>
    <col min="7" max="7" width="12.5703125" customWidth="1"/>
    <col min="8" max="8" width="8" customWidth="1"/>
    <col min="9" max="10" width="7.7109375" customWidth="1"/>
    <col min="14" max="14" width="16.7109375" customWidth="1"/>
    <col min="15" max="15" width="19.140625" customWidth="1"/>
  </cols>
  <sheetData>
    <row r="1" spans="1:14" ht="17.25" customHeight="1" x14ac:dyDescent="0.25">
      <c r="A1" s="104" t="s">
        <v>87</v>
      </c>
      <c r="B1" s="76"/>
      <c r="C1" s="76"/>
      <c r="D1" s="76"/>
      <c r="E1" s="76"/>
      <c r="F1" s="76"/>
      <c r="G1" s="83"/>
      <c r="H1" s="83"/>
    </row>
    <row r="2" spans="1:14" ht="12.75" customHeight="1" x14ac:dyDescent="0.25">
      <c r="A2" s="105" t="s">
        <v>88</v>
      </c>
      <c r="B2" s="106"/>
      <c r="C2" s="76"/>
      <c r="D2" s="107"/>
      <c r="E2" s="76"/>
      <c r="F2" s="76"/>
      <c r="G2" s="21"/>
      <c r="H2" s="21"/>
    </row>
    <row r="3" spans="1:14" ht="15.75" x14ac:dyDescent="0.25">
      <c r="A3" s="108"/>
      <c r="B3" s="21"/>
      <c r="C3" s="21"/>
      <c r="D3" s="21"/>
      <c r="E3" s="21"/>
      <c r="F3" s="21"/>
      <c r="G3" s="20"/>
      <c r="H3" s="109"/>
      <c r="I3" s="1"/>
      <c r="J3" s="1"/>
    </row>
    <row r="4" spans="1:14" x14ac:dyDescent="0.25">
      <c r="A4" s="85"/>
      <c r="B4" s="110"/>
      <c r="C4" s="111"/>
      <c r="D4" s="112"/>
      <c r="E4" s="110"/>
      <c r="F4" s="110"/>
      <c r="G4" s="113"/>
      <c r="H4" s="114">
        <v>1</v>
      </c>
      <c r="I4" s="115">
        <v>2</v>
      </c>
      <c r="J4" s="115">
        <v>3</v>
      </c>
      <c r="K4" s="21"/>
      <c r="L4" s="21"/>
      <c r="M4" s="21"/>
      <c r="N4" s="21"/>
    </row>
    <row r="5" spans="1:14" x14ac:dyDescent="0.25">
      <c r="A5" s="204" t="s">
        <v>89</v>
      </c>
      <c r="B5" s="205"/>
      <c r="C5" s="205"/>
      <c r="D5" s="205"/>
      <c r="E5" s="205"/>
      <c r="F5" s="205"/>
      <c r="G5" s="206"/>
      <c r="H5" s="116">
        <v>25</v>
      </c>
      <c r="I5" s="117">
        <v>25.25</v>
      </c>
      <c r="J5" s="117">
        <v>26</v>
      </c>
      <c r="K5" s="21"/>
      <c r="L5" s="21"/>
      <c r="M5" s="21"/>
      <c r="N5" s="21"/>
    </row>
    <row r="6" spans="1:14" x14ac:dyDescent="0.25">
      <c r="A6" s="207" t="s">
        <v>90</v>
      </c>
      <c r="B6" s="208"/>
      <c r="C6" s="208"/>
      <c r="D6" s="208"/>
      <c r="E6" s="208"/>
      <c r="F6" s="208"/>
      <c r="G6" s="209"/>
      <c r="H6" s="118">
        <v>1300</v>
      </c>
      <c r="I6" s="90">
        <f>52*I5</f>
        <v>1313</v>
      </c>
      <c r="J6" s="90">
        <f>52*J5</f>
        <v>1352</v>
      </c>
      <c r="K6" s="21"/>
      <c r="L6" s="21"/>
      <c r="M6" s="21"/>
      <c r="N6" s="21"/>
    </row>
    <row r="7" spans="1:14" x14ac:dyDescent="0.25">
      <c r="A7" s="207" t="s">
        <v>91</v>
      </c>
      <c r="B7" s="208"/>
      <c r="C7" s="208"/>
      <c r="D7" s="208"/>
      <c r="E7" s="208"/>
      <c r="F7" s="208"/>
      <c r="G7" s="209"/>
      <c r="H7" s="118">
        <v>0</v>
      </c>
      <c r="I7" s="90">
        <v>0</v>
      </c>
      <c r="J7" s="90">
        <v>0</v>
      </c>
      <c r="K7" s="21"/>
      <c r="L7" s="21"/>
      <c r="M7" s="21"/>
      <c r="N7" s="21"/>
    </row>
    <row r="8" spans="1:14" x14ac:dyDescent="0.25">
      <c r="A8" s="207" t="s">
        <v>92</v>
      </c>
      <c r="B8" s="208"/>
      <c r="C8" s="208"/>
      <c r="D8" s="208"/>
      <c r="E8" s="208"/>
      <c r="F8" s="208"/>
      <c r="G8" s="209"/>
      <c r="H8" s="118">
        <v>5</v>
      </c>
      <c r="I8" s="90">
        <v>4</v>
      </c>
      <c r="J8" s="90">
        <v>4</v>
      </c>
      <c r="K8" s="83"/>
      <c r="L8" s="83"/>
      <c r="M8" s="83"/>
      <c r="N8" s="21"/>
    </row>
    <row r="9" spans="1:14" x14ac:dyDescent="0.25">
      <c r="A9" s="204" t="s">
        <v>93</v>
      </c>
      <c r="B9" s="205"/>
      <c r="C9" s="205"/>
      <c r="D9" s="205"/>
      <c r="E9" s="205"/>
      <c r="F9" s="205"/>
      <c r="G9" s="206"/>
      <c r="H9" s="117">
        <f>SUM(H6:H8)</f>
        <v>1305</v>
      </c>
      <c r="I9" s="117">
        <f>SUM(I6:I8)</f>
        <v>1317</v>
      </c>
      <c r="J9" s="117">
        <f>SUM(J6:J8)</f>
        <v>1356</v>
      </c>
      <c r="K9" s="21"/>
      <c r="L9" s="21"/>
      <c r="M9" s="21"/>
      <c r="N9" s="21"/>
    </row>
    <row r="10" spans="1:14" ht="15.75" thickBot="1" x14ac:dyDescent="0.3">
      <c r="A10" s="210" t="s">
        <v>94</v>
      </c>
      <c r="B10" s="211"/>
      <c r="C10" s="211"/>
      <c r="D10" s="211"/>
      <c r="E10" s="211"/>
      <c r="F10" s="211"/>
      <c r="G10" s="212"/>
      <c r="H10" s="119">
        <v>940</v>
      </c>
      <c r="I10" s="119">
        <v>940</v>
      </c>
      <c r="J10" s="119">
        <v>940</v>
      </c>
      <c r="K10" s="21"/>
      <c r="L10" s="21"/>
      <c r="M10" s="21"/>
      <c r="N10" s="21"/>
    </row>
    <row r="11" spans="1:14" x14ac:dyDescent="0.25">
      <c r="A11" s="196" t="s">
        <v>95</v>
      </c>
      <c r="B11" s="197"/>
      <c r="C11" s="197"/>
      <c r="D11" s="197"/>
      <c r="E11" s="197"/>
      <c r="F11" s="197"/>
      <c r="G11" s="198"/>
      <c r="H11" s="120">
        <f>H9-H10</f>
        <v>365</v>
      </c>
      <c r="I11" s="120">
        <f>I9-I10</f>
        <v>377</v>
      </c>
      <c r="J11" s="120">
        <f>J9-J10</f>
        <v>416</v>
      </c>
      <c r="K11" s="21"/>
      <c r="L11" s="21"/>
      <c r="M11" s="21"/>
      <c r="N11" s="21"/>
    </row>
    <row r="12" spans="1:14" x14ac:dyDescent="0.25">
      <c r="A12" s="199"/>
      <c r="B12" s="200"/>
      <c r="C12" s="200"/>
      <c r="D12" s="200"/>
      <c r="E12" s="200"/>
      <c r="F12" s="200"/>
      <c r="G12" s="201"/>
      <c r="H12" s="118"/>
      <c r="I12" s="90"/>
      <c r="J12" s="90"/>
      <c r="K12" s="21"/>
      <c r="L12" s="21"/>
      <c r="M12" s="21"/>
      <c r="N12" s="21"/>
    </row>
    <row r="13" spans="1:14" x14ac:dyDescent="0.25">
      <c r="A13" s="122" t="s">
        <v>46</v>
      </c>
      <c r="B13" s="123"/>
      <c r="C13" s="89" t="s">
        <v>7</v>
      </c>
      <c r="D13" s="95">
        <v>45943</v>
      </c>
      <c r="E13" s="89" t="s">
        <v>96</v>
      </c>
      <c r="F13" s="89" t="s">
        <v>13</v>
      </c>
      <c r="G13" s="95">
        <v>45947</v>
      </c>
      <c r="H13" s="90">
        <v>25</v>
      </c>
      <c r="I13" s="90">
        <v>25.25</v>
      </c>
      <c r="J13" s="90">
        <v>26</v>
      </c>
      <c r="K13" s="21"/>
      <c r="L13" s="21"/>
      <c r="M13" s="21"/>
      <c r="N13" s="21"/>
    </row>
    <row r="14" spans="1:14" x14ac:dyDescent="0.25">
      <c r="A14" s="122" t="s">
        <v>17</v>
      </c>
      <c r="B14" s="123"/>
      <c r="C14" s="89" t="s">
        <v>7</v>
      </c>
      <c r="D14" s="95">
        <v>46013</v>
      </c>
      <c r="E14" s="89" t="s">
        <v>96</v>
      </c>
      <c r="F14" s="89" t="s">
        <v>13</v>
      </c>
      <c r="G14" s="95">
        <v>46024</v>
      </c>
      <c r="H14" s="90">
        <v>50</v>
      </c>
      <c r="I14" s="90">
        <v>50.5</v>
      </c>
      <c r="J14" s="90">
        <v>52</v>
      </c>
      <c r="K14" s="21"/>
      <c r="L14" s="21"/>
      <c r="M14" s="21"/>
      <c r="N14" s="21"/>
    </row>
    <row r="15" spans="1:14" x14ac:dyDescent="0.25">
      <c r="A15" s="122" t="s">
        <v>48</v>
      </c>
      <c r="B15" s="123"/>
      <c r="C15" s="89" t="s">
        <v>7</v>
      </c>
      <c r="D15" s="95">
        <v>46069</v>
      </c>
      <c r="E15" s="89" t="s">
        <v>96</v>
      </c>
      <c r="F15" s="89" t="s">
        <v>13</v>
      </c>
      <c r="G15" s="95">
        <v>46073</v>
      </c>
      <c r="H15" s="90">
        <v>25</v>
      </c>
      <c r="I15" s="90">
        <v>25.25</v>
      </c>
      <c r="J15" s="121">
        <v>26</v>
      </c>
      <c r="K15" s="53"/>
      <c r="L15" s="21"/>
      <c r="M15" s="21"/>
      <c r="N15" s="21"/>
    </row>
    <row r="16" spans="1:14" x14ac:dyDescent="0.25">
      <c r="A16" s="122" t="s">
        <v>24</v>
      </c>
      <c r="B16" s="123"/>
      <c r="C16" s="89" t="s">
        <v>7</v>
      </c>
      <c r="D16" s="95">
        <v>46118</v>
      </c>
      <c r="E16" s="89"/>
      <c r="F16" s="89"/>
      <c r="G16" s="95"/>
      <c r="H16" s="90">
        <v>5</v>
      </c>
      <c r="I16" s="90">
        <v>5.75</v>
      </c>
      <c r="J16" s="90">
        <v>5.5</v>
      </c>
      <c r="K16" s="21"/>
      <c r="L16" s="21"/>
      <c r="M16" s="21"/>
      <c r="N16" s="21"/>
    </row>
    <row r="17" spans="1:14" x14ac:dyDescent="0.25">
      <c r="A17" s="122" t="s">
        <v>97</v>
      </c>
      <c r="B17" s="123"/>
      <c r="C17" s="89" t="s">
        <v>7</v>
      </c>
      <c r="D17" s="95">
        <v>46139</v>
      </c>
      <c r="E17" s="124"/>
      <c r="F17" s="89"/>
      <c r="G17" s="95"/>
      <c r="H17" s="90">
        <v>0</v>
      </c>
      <c r="I17" s="90">
        <v>0</v>
      </c>
      <c r="J17" s="90">
        <v>0</v>
      </c>
      <c r="K17" s="21"/>
      <c r="L17" s="21"/>
      <c r="M17" s="21"/>
      <c r="N17" s="21"/>
    </row>
    <row r="18" spans="1:14" x14ac:dyDescent="0.25">
      <c r="A18" s="122" t="s">
        <v>98</v>
      </c>
      <c r="B18" s="123"/>
      <c r="C18" s="89" t="s">
        <v>7</v>
      </c>
      <c r="D18" s="95" t="s">
        <v>99</v>
      </c>
      <c r="E18" s="89" t="s">
        <v>96</v>
      </c>
      <c r="F18" s="89" t="s">
        <v>13</v>
      </c>
      <c r="G18" s="95">
        <v>46136</v>
      </c>
      <c r="H18" s="90">
        <v>25</v>
      </c>
      <c r="I18" s="90">
        <v>25.25</v>
      </c>
      <c r="J18" s="90">
        <v>26</v>
      </c>
      <c r="K18" s="21"/>
      <c r="L18" s="21"/>
      <c r="M18" s="21"/>
      <c r="N18" s="21"/>
    </row>
    <row r="19" spans="1:14" x14ac:dyDescent="0.25">
      <c r="A19" s="122" t="s">
        <v>100</v>
      </c>
      <c r="B19" s="123"/>
      <c r="C19" s="89" t="s">
        <v>7</v>
      </c>
      <c r="D19" s="95">
        <v>46139</v>
      </c>
      <c r="E19" s="89" t="s">
        <v>96</v>
      </c>
      <c r="F19" s="89" t="s">
        <v>13</v>
      </c>
      <c r="G19" s="95">
        <v>46143</v>
      </c>
      <c r="H19" s="90">
        <v>25</v>
      </c>
      <c r="I19" s="90">
        <v>25.25</v>
      </c>
      <c r="J19" s="90">
        <v>26</v>
      </c>
      <c r="K19" s="21"/>
      <c r="L19" s="21"/>
      <c r="M19" s="21"/>
      <c r="N19" s="21"/>
    </row>
    <row r="20" spans="1:14" x14ac:dyDescent="0.25">
      <c r="A20" s="125" t="s">
        <v>101</v>
      </c>
      <c r="B20" s="123"/>
      <c r="C20" s="89" t="s">
        <v>10</v>
      </c>
      <c r="D20" s="95">
        <v>45782</v>
      </c>
      <c r="E20" s="89"/>
      <c r="F20" s="89"/>
      <c r="G20" s="95"/>
      <c r="H20" s="90">
        <v>5</v>
      </c>
      <c r="I20" s="90">
        <v>5.75</v>
      </c>
      <c r="J20" s="90">
        <v>5.5</v>
      </c>
      <c r="K20" s="21"/>
      <c r="L20" s="21"/>
      <c r="M20" s="21"/>
      <c r="N20" s="21"/>
    </row>
    <row r="21" spans="1:14" x14ac:dyDescent="0.25">
      <c r="A21" s="202" t="s">
        <v>54</v>
      </c>
      <c r="B21" s="203"/>
      <c r="C21" s="89" t="s">
        <v>12</v>
      </c>
      <c r="D21" s="95">
        <v>46156</v>
      </c>
      <c r="E21" s="89"/>
      <c r="F21" s="89"/>
      <c r="G21" s="95"/>
      <c r="H21" s="90">
        <v>5</v>
      </c>
      <c r="I21" s="90">
        <v>5.75</v>
      </c>
      <c r="J21" s="90">
        <v>5.5</v>
      </c>
      <c r="K21" s="21"/>
      <c r="L21" s="21"/>
      <c r="M21" s="21"/>
      <c r="N21" s="21"/>
    </row>
    <row r="22" spans="1:14" x14ac:dyDescent="0.25">
      <c r="A22" s="122" t="s">
        <v>31</v>
      </c>
      <c r="B22" s="123"/>
      <c r="C22" s="89" t="s">
        <v>7</v>
      </c>
      <c r="D22" s="95">
        <v>46167</v>
      </c>
      <c r="E22" s="89"/>
      <c r="F22" s="89"/>
      <c r="G22" s="95"/>
      <c r="H22" s="90">
        <v>5</v>
      </c>
      <c r="I22" s="90">
        <v>5.75</v>
      </c>
      <c r="J22" s="90">
        <v>5.5</v>
      </c>
      <c r="K22" s="21"/>
      <c r="L22" s="21"/>
      <c r="M22" s="21"/>
      <c r="N22" s="21"/>
    </row>
    <row r="23" spans="1:14" ht="15.75" thickBot="1" x14ac:dyDescent="0.3">
      <c r="A23" s="122" t="s">
        <v>102</v>
      </c>
      <c r="B23" s="126"/>
      <c r="C23" s="127" t="s">
        <v>7</v>
      </c>
      <c r="D23" s="128">
        <v>46216</v>
      </c>
      <c r="E23" s="127" t="s">
        <v>96</v>
      </c>
      <c r="F23" s="127" t="s">
        <v>103</v>
      </c>
      <c r="G23" s="128">
        <v>46255</v>
      </c>
      <c r="H23" s="129">
        <v>150</v>
      </c>
      <c r="I23" s="129">
        <v>151.5</v>
      </c>
      <c r="J23" s="129">
        <v>156</v>
      </c>
      <c r="K23" s="21"/>
      <c r="L23" s="21"/>
      <c r="M23" s="21"/>
      <c r="N23" s="21"/>
    </row>
    <row r="24" spans="1:14" x14ac:dyDescent="0.25">
      <c r="A24" s="130" t="s">
        <v>104</v>
      </c>
      <c r="B24" s="110"/>
      <c r="C24" s="111"/>
      <c r="D24" s="112"/>
      <c r="E24" s="110"/>
      <c r="F24" s="110"/>
      <c r="G24" s="113"/>
      <c r="H24" s="131">
        <f>SUM(H13:H23)</f>
        <v>320</v>
      </c>
      <c r="I24" s="131">
        <f>SUM(I13:I23)</f>
        <v>326</v>
      </c>
      <c r="J24" s="131">
        <f>SUM(J13:J23)</f>
        <v>334</v>
      </c>
      <c r="K24" s="21"/>
      <c r="L24" s="21"/>
      <c r="M24" s="21"/>
      <c r="N24" s="21"/>
    </row>
    <row r="25" spans="1:14" ht="15.75" thickBot="1" x14ac:dyDescent="0.3">
      <c r="A25" s="132"/>
      <c r="B25" s="133"/>
      <c r="C25" s="134"/>
      <c r="D25" s="135"/>
      <c r="E25" s="133"/>
      <c r="F25" s="133"/>
      <c r="G25" s="135"/>
      <c r="H25" s="135"/>
      <c r="I25" s="135"/>
      <c r="J25" s="135"/>
      <c r="K25" s="21"/>
      <c r="L25" s="21"/>
      <c r="M25" s="21"/>
      <c r="N25" s="21"/>
    </row>
    <row r="26" spans="1:14" ht="16.5" thickTop="1" thickBot="1" x14ac:dyDescent="0.3">
      <c r="A26" s="136" t="s">
        <v>105</v>
      </c>
      <c r="B26" s="137"/>
      <c r="C26" s="138"/>
      <c r="D26" s="139"/>
      <c r="E26" s="140"/>
      <c r="F26" s="140"/>
      <c r="G26" s="141"/>
      <c r="H26" s="142">
        <f>H11-H24</f>
        <v>45</v>
      </c>
      <c r="I26" s="142">
        <f>I11-I24</f>
        <v>51</v>
      </c>
      <c r="J26" s="142">
        <f>J11-J24</f>
        <v>82</v>
      </c>
      <c r="K26" s="21"/>
      <c r="L26" s="21"/>
      <c r="M26" s="21"/>
      <c r="N26" s="21"/>
    </row>
    <row r="27" spans="1:14" ht="15.75" thickTop="1" x14ac:dyDescent="0.25">
      <c r="A27" s="21"/>
      <c r="B27" s="21"/>
      <c r="C27" s="143"/>
      <c r="D27" s="20"/>
      <c r="E27" s="21"/>
      <c r="F27" s="21"/>
      <c r="G27" s="20"/>
      <c r="H27" s="20"/>
      <c r="I27" s="21"/>
      <c r="J27" s="21"/>
      <c r="K27" s="21"/>
      <c r="L27" s="21"/>
      <c r="M27" s="21"/>
      <c r="N27" s="21"/>
    </row>
    <row r="28" spans="1:14" x14ac:dyDescent="0.25">
      <c r="A28" s="114">
        <v>1</v>
      </c>
      <c r="B28" s="21" t="s">
        <v>106</v>
      </c>
      <c r="C28" s="143"/>
      <c r="D28" s="20"/>
      <c r="E28" s="21"/>
      <c r="F28" s="21"/>
      <c r="G28" s="20"/>
      <c r="H28" s="20"/>
      <c r="I28" s="21"/>
      <c r="J28" s="21"/>
      <c r="K28" s="21"/>
      <c r="L28" s="21"/>
      <c r="M28" s="21"/>
      <c r="N28" s="21"/>
    </row>
    <row r="29" spans="1:14" x14ac:dyDescent="0.25">
      <c r="A29" s="115">
        <v>2</v>
      </c>
      <c r="B29" s="21" t="s">
        <v>107</v>
      </c>
      <c r="C29" s="143"/>
      <c r="D29" s="20"/>
      <c r="E29" s="21"/>
      <c r="F29" s="21"/>
      <c r="G29" s="20"/>
      <c r="H29" s="20"/>
      <c r="I29" s="21"/>
      <c r="J29" s="21"/>
      <c r="K29" s="21"/>
      <c r="L29" s="21"/>
      <c r="M29" s="21"/>
      <c r="N29" s="21"/>
    </row>
    <row r="30" spans="1:14" x14ac:dyDescent="0.25">
      <c r="A30" s="115">
        <v>3</v>
      </c>
      <c r="B30" s="21" t="s">
        <v>108</v>
      </c>
      <c r="C30" s="143"/>
      <c r="D30" s="20"/>
      <c r="E30" s="21"/>
      <c r="F30" s="21"/>
      <c r="G30" s="20"/>
      <c r="H30" s="20"/>
      <c r="I30" s="21"/>
      <c r="J30" s="21"/>
      <c r="K30" s="21"/>
      <c r="L30" s="21"/>
      <c r="M30" s="21"/>
      <c r="N30" s="21"/>
    </row>
    <row r="31" spans="1:14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5">
      <c r="A32" s="85" t="s">
        <v>109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21" t="s">
        <v>110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5">
      <c r="A34" s="144" t="s">
        <v>111</v>
      </c>
      <c r="B34" s="144"/>
      <c r="C34" s="145"/>
      <c r="D34" s="74"/>
      <c r="E34" s="144"/>
      <c r="F34" s="144"/>
      <c r="G34" s="74"/>
      <c r="H34" s="74"/>
      <c r="I34" s="74"/>
      <c r="J34" s="74"/>
      <c r="K34" s="21"/>
      <c r="L34" s="21"/>
      <c r="M34" s="21"/>
      <c r="N34" s="21"/>
    </row>
    <row r="35" spans="1:14" s="1" customFormat="1" x14ac:dyDescent="0.25">
      <c r="A35" s="146" t="s">
        <v>112</v>
      </c>
      <c r="B35" s="146"/>
      <c r="C35" s="147"/>
      <c r="D35" s="148"/>
      <c r="E35" s="83"/>
      <c r="F35" s="83"/>
      <c r="G35" s="109"/>
      <c r="H35" s="109"/>
      <c r="I35" s="83"/>
      <c r="J35" s="83"/>
      <c r="K35" s="83"/>
      <c r="L35" s="83"/>
      <c r="M35" s="83"/>
      <c r="N35" s="83"/>
    </row>
    <row r="36" spans="1:14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x14ac:dyDescent="0.25">
      <c r="A37" s="85" t="s">
        <v>113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x14ac:dyDescent="0.25">
      <c r="A38" s="21" t="s">
        <v>114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x14ac:dyDescent="0.25">
      <c r="A39" s="21" t="s">
        <v>115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21" t="s">
        <v>116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25">
      <c r="A41" s="21" t="s">
        <v>117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25">
      <c r="A42" s="21" t="s">
        <v>118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4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</sheetData>
  <mergeCells count="9">
    <mergeCell ref="A11:G11"/>
    <mergeCell ref="A12:G12"/>
    <mergeCell ref="A21:B21"/>
    <mergeCell ref="A5:G5"/>
    <mergeCell ref="A6:G6"/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D7A54-7C5A-489F-AAB4-D087E1B94042}">
  <dimension ref="A1:N54"/>
  <sheetViews>
    <sheetView showGridLines="0" workbookViewId="0">
      <selection activeCell="K15" sqref="K15"/>
    </sheetView>
  </sheetViews>
  <sheetFormatPr defaultColWidth="9.140625" defaultRowHeight="12.75" x14ac:dyDescent="0.2"/>
  <cols>
    <col min="1" max="1" width="44.85546875" style="21" customWidth="1"/>
    <col min="2" max="2" width="11.140625" style="21" customWidth="1"/>
    <col min="3" max="3" width="19.5703125" style="86" customWidth="1"/>
    <col min="4" max="4" width="12.140625" style="21" customWidth="1"/>
    <col min="5" max="5" width="38.5703125" style="21" customWidth="1"/>
    <col min="6" max="6" width="7.5703125" style="21" customWidth="1"/>
    <col min="7" max="7" width="5.42578125" style="21" customWidth="1"/>
    <col min="8" max="16384" width="9.140625" style="21"/>
  </cols>
  <sheetData>
    <row r="1" spans="1:8" x14ac:dyDescent="0.2">
      <c r="A1" s="81" t="s">
        <v>39</v>
      </c>
      <c r="B1" s="76"/>
      <c r="C1" s="82"/>
      <c r="D1" s="83"/>
      <c r="E1" s="83"/>
      <c r="F1" s="83"/>
    </row>
    <row r="2" spans="1:8" x14ac:dyDescent="0.2">
      <c r="A2" s="84" t="s">
        <v>40</v>
      </c>
      <c r="B2" s="76"/>
      <c r="C2" s="82"/>
      <c r="D2" s="20"/>
      <c r="G2" s="85"/>
      <c r="H2" s="85"/>
    </row>
    <row r="3" spans="1:8" x14ac:dyDescent="0.2">
      <c r="D3" s="20"/>
      <c r="E3" s="20"/>
      <c r="F3" s="20"/>
    </row>
    <row r="4" spans="1:8" x14ac:dyDescent="0.2">
      <c r="A4" s="87" t="s">
        <v>41</v>
      </c>
      <c r="B4" s="88"/>
      <c r="C4" s="89"/>
      <c r="D4" s="90"/>
      <c r="E4" s="90"/>
      <c r="F4" s="91">
        <v>261</v>
      </c>
      <c r="G4" s="88"/>
    </row>
    <row r="5" spans="1:8" x14ac:dyDescent="0.2">
      <c r="A5" s="88"/>
      <c r="B5" s="88"/>
      <c r="C5" s="89"/>
      <c r="D5" s="90"/>
      <c r="E5" s="90"/>
      <c r="F5" s="90"/>
      <c r="G5" s="88"/>
    </row>
    <row r="6" spans="1:8" x14ac:dyDescent="0.2">
      <c r="A6" s="92" t="s">
        <v>42</v>
      </c>
      <c r="B6" s="93" t="s">
        <v>43</v>
      </c>
      <c r="C6" s="93" t="s">
        <v>44</v>
      </c>
      <c r="D6" s="94" t="s">
        <v>45</v>
      </c>
      <c r="E6" s="90"/>
      <c r="F6" s="90"/>
      <c r="G6" s="88"/>
    </row>
    <row r="7" spans="1:8" x14ac:dyDescent="0.2">
      <c r="A7" s="88" t="s">
        <v>46</v>
      </c>
      <c r="B7" s="95">
        <v>45943</v>
      </c>
      <c r="C7" s="95">
        <v>45947</v>
      </c>
      <c r="D7" s="96">
        <v>5</v>
      </c>
      <c r="E7" s="90"/>
      <c r="F7" s="90"/>
      <c r="G7" s="88"/>
    </row>
    <row r="8" spans="1:8" x14ac:dyDescent="0.2">
      <c r="A8" s="88" t="s">
        <v>47</v>
      </c>
      <c r="B8" s="95">
        <v>46013</v>
      </c>
      <c r="C8" s="95">
        <v>46024</v>
      </c>
      <c r="D8" s="96">
        <v>10</v>
      </c>
      <c r="E8" s="90"/>
      <c r="F8" s="90"/>
      <c r="G8" s="88"/>
    </row>
    <row r="9" spans="1:8" x14ac:dyDescent="0.2">
      <c r="A9" s="88" t="s">
        <v>48</v>
      </c>
      <c r="B9" s="95">
        <v>46069</v>
      </c>
      <c r="C9" s="95">
        <v>46073</v>
      </c>
      <c r="D9" s="96">
        <v>5</v>
      </c>
      <c r="E9" s="88"/>
      <c r="F9" s="88"/>
      <c r="G9" s="88"/>
    </row>
    <row r="10" spans="1:8" x14ac:dyDescent="0.2">
      <c r="A10" s="88" t="s">
        <v>49</v>
      </c>
      <c r="B10" s="95">
        <v>46139</v>
      </c>
      <c r="C10" s="95">
        <v>46143</v>
      </c>
      <c r="D10" s="96">
        <v>5</v>
      </c>
      <c r="E10" s="90"/>
      <c r="F10" s="90"/>
      <c r="G10" s="88"/>
    </row>
    <row r="11" spans="1:8" x14ac:dyDescent="0.2">
      <c r="A11" s="88" t="s">
        <v>50</v>
      </c>
      <c r="B11" s="95">
        <v>46216</v>
      </c>
      <c r="C11" s="95">
        <v>46255</v>
      </c>
      <c r="D11" s="96">
        <v>30</v>
      </c>
      <c r="E11" s="90"/>
      <c r="F11" s="90"/>
      <c r="G11" s="88"/>
    </row>
    <row r="12" spans="1:8" x14ac:dyDescent="0.2">
      <c r="A12" s="88" t="s">
        <v>51</v>
      </c>
      <c r="B12" s="88"/>
      <c r="C12" s="89"/>
      <c r="D12" s="90"/>
      <c r="E12" s="90"/>
      <c r="F12" s="90"/>
      <c r="G12" s="88"/>
    </row>
    <row r="13" spans="1:8" x14ac:dyDescent="0.2">
      <c r="A13" s="88" t="s">
        <v>52</v>
      </c>
      <c r="B13" s="88"/>
      <c r="C13" s="89"/>
      <c r="D13" s="90"/>
      <c r="E13" s="97">
        <f>SUM(D7:D11)</f>
        <v>55</v>
      </c>
      <c r="F13" s="90"/>
      <c r="G13" s="88"/>
    </row>
    <row r="14" spans="1:8" x14ac:dyDescent="0.2">
      <c r="A14" s="88"/>
      <c r="B14" s="88"/>
      <c r="C14" s="89"/>
      <c r="D14" s="90"/>
      <c r="E14" s="90"/>
      <c r="F14" s="90"/>
      <c r="G14" s="88"/>
    </row>
    <row r="15" spans="1:8" x14ac:dyDescent="0.2">
      <c r="A15" s="92" t="s">
        <v>53</v>
      </c>
      <c r="B15" s="88"/>
      <c r="C15" s="89"/>
      <c r="D15" s="90"/>
      <c r="E15" s="90"/>
      <c r="F15" s="90"/>
      <c r="G15" s="88"/>
    </row>
    <row r="16" spans="1:8" x14ac:dyDescent="0.2">
      <c r="A16" s="88" t="s">
        <v>24</v>
      </c>
      <c r="B16" s="98"/>
      <c r="C16" s="95">
        <v>46118</v>
      </c>
      <c r="D16" s="96">
        <v>1</v>
      </c>
      <c r="E16" s="90"/>
      <c r="F16" s="90"/>
      <c r="G16" s="88"/>
    </row>
    <row r="17" spans="1:14" x14ac:dyDescent="0.2">
      <c r="A17" s="88" t="s">
        <v>33</v>
      </c>
      <c r="B17" s="98"/>
      <c r="C17" s="95">
        <v>46147</v>
      </c>
      <c r="D17" s="96">
        <v>1</v>
      </c>
      <c r="E17" s="90"/>
      <c r="F17" s="90"/>
      <c r="G17" s="88"/>
      <c r="M17" s="85"/>
      <c r="N17" s="85"/>
    </row>
    <row r="18" spans="1:14" x14ac:dyDescent="0.2">
      <c r="A18" s="88" t="s">
        <v>54</v>
      </c>
      <c r="B18" s="98"/>
      <c r="C18" s="95">
        <v>46156</v>
      </c>
      <c r="D18" s="96">
        <v>1</v>
      </c>
      <c r="E18" s="90"/>
      <c r="F18" s="90"/>
      <c r="G18" s="88"/>
    </row>
    <row r="19" spans="1:14" x14ac:dyDescent="0.2">
      <c r="A19" s="88" t="s">
        <v>31</v>
      </c>
      <c r="B19" s="98"/>
      <c r="C19" s="95">
        <v>46167</v>
      </c>
      <c r="D19" s="96">
        <v>1</v>
      </c>
      <c r="E19" s="90"/>
      <c r="F19" s="90"/>
      <c r="G19" s="88"/>
    </row>
    <row r="21" spans="1:14" x14ac:dyDescent="0.2">
      <c r="A21" s="88" t="s">
        <v>52</v>
      </c>
      <c r="B21" s="88"/>
      <c r="C21" s="99"/>
      <c r="D21" s="90"/>
      <c r="E21" s="97">
        <f>SUM(D16:D19)</f>
        <v>4</v>
      </c>
      <c r="F21" s="90"/>
      <c r="G21" s="88"/>
    </row>
    <row r="22" spans="1:14" x14ac:dyDescent="0.2">
      <c r="A22" s="88"/>
      <c r="B22" s="88"/>
      <c r="C22" s="89"/>
      <c r="D22" s="90"/>
      <c r="E22" s="90"/>
      <c r="F22" s="90"/>
      <c r="G22" s="88"/>
    </row>
    <row r="23" spans="1:14" x14ac:dyDescent="0.2">
      <c r="A23" s="92" t="s">
        <v>55</v>
      </c>
      <c r="B23" s="88"/>
      <c r="C23" s="93" t="s">
        <v>56</v>
      </c>
      <c r="D23" s="90"/>
      <c r="E23" s="90"/>
      <c r="F23" s="90"/>
      <c r="G23" s="88"/>
    </row>
    <row r="24" spans="1:14" x14ac:dyDescent="0.2">
      <c r="A24" s="88" t="s">
        <v>57</v>
      </c>
      <c r="B24" s="88" t="s">
        <v>58</v>
      </c>
      <c r="C24" s="95">
        <v>46132</v>
      </c>
      <c r="D24" s="96">
        <v>1</v>
      </c>
      <c r="E24" s="90"/>
      <c r="F24" s="90"/>
      <c r="G24" s="88"/>
    </row>
    <row r="25" spans="1:14" x14ac:dyDescent="0.2">
      <c r="A25" s="88" t="s">
        <v>59</v>
      </c>
      <c r="B25" s="88" t="s">
        <v>58</v>
      </c>
      <c r="C25" s="95">
        <v>46133</v>
      </c>
      <c r="D25" s="96">
        <v>1</v>
      </c>
      <c r="E25" s="90"/>
      <c r="F25" s="90"/>
      <c r="G25" s="88"/>
    </row>
    <row r="26" spans="1:14" x14ac:dyDescent="0.2">
      <c r="A26" s="101" t="s">
        <v>60</v>
      </c>
      <c r="B26" s="88" t="s">
        <v>58</v>
      </c>
      <c r="C26" s="95">
        <v>46134</v>
      </c>
      <c r="D26" s="96">
        <v>1</v>
      </c>
      <c r="E26" s="90"/>
      <c r="F26" s="90"/>
      <c r="G26" s="88"/>
    </row>
    <row r="27" spans="1:14" x14ac:dyDescent="0.2">
      <c r="A27" s="88" t="s">
        <v>61</v>
      </c>
      <c r="B27" s="88" t="s">
        <v>58</v>
      </c>
      <c r="C27" s="95">
        <v>46135</v>
      </c>
      <c r="D27" s="96">
        <v>1</v>
      </c>
      <c r="E27" s="90"/>
      <c r="F27" s="90"/>
      <c r="G27" s="88"/>
    </row>
    <row r="28" spans="1:14" x14ac:dyDescent="0.2">
      <c r="A28" s="88" t="s">
        <v>62</v>
      </c>
      <c r="B28" s="88" t="s">
        <v>58</v>
      </c>
      <c r="C28" s="95">
        <v>46136</v>
      </c>
      <c r="D28" s="96">
        <v>1</v>
      </c>
      <c r="E28" s="90"/>
      <c r="F28" s="90"/>
      <c r="G28" s="88"/>
    </row>
    <row r="29" spans="1:14" x14ac:dyDescent="0.2">
      <c r="A29" s="88" t="s">
        <v>63</v>
      </c>
      <c r="B29" s="88" t="s">
        <v>64</v>
      </c>
      <c r="C29" s="100"/>
      <c r="D29" s="96">
        <v>1</v>
      </c>
      <c r="E29" s="90"/>
      <c r="F29" s="90"/>
      <c r="G29" s="88"/>
    </row>
    <row r="30" spans="1:14" x14ac:dyDescent="0.2">
      <c r="A30" s="88" t="s">
        <v>65</v>
      </c>
      <c r="B30" s="88" t="s">
        <v>64</v>
      </c>
      <c r="D30" s="96">
        <v>1</v>
      </c>
      <c r="E30" s="90"/>
      <c r="F30" s="90"/>
      <c r="G30" s="88"/>
    </row>
    <row r="31" spans="1:14" x14ac:dyDescent="0.2">
      <c r="A31" s="88" t="s">
        <v>66</v>
      </c>
      <c r="B31" s="88"/>
      <c r="C31" s="100"/>
      <c r="D31" s="96">
        <v>1</v>
      </c>
      <c r="E31" s="90"/>
      <c r="F31" s="90"/>
      <c r="G31" s="88"/>
    </row>
    <row r="32" spans="1:14" x14ac:dyDescent="0.2">
      <c r="A32" s="88" t="s">
        <v>67</v>
      </c>
      <c r="B32" s="88"/>
      <c r="C32" s="100"/>
      <c r="D32" s="96">
        <v>1</v>
      </c>
      <c r="E32" s="90"/>
      <c r="F32" s="90"/>
      <c r="G32" s="88"/>
    </row>
    <row r="33" spans="1:8" x14ac:dyDescent="0.2">
      <c r="A33" s="88" t="s">
        <v>68</v>
      </c>
      <c r="B33" s="88"/>
      <c r="C33" s="100"/>
      <c r="D33" s="96">
        <v>1</v>
      </c>
      <c r="E33" s="90"/>
      <c r="F33" s="90"/>
      <c r="G33" s="88"/>
    </row>
    <row r="34" spans="1:8" x14ac:dyDescent="0.2">
      <c r="A34" s="88" t="s">
        <v>69</v>
      </c>
      <c r="B34" s="88"/>
      <c r="C34" s="100"/>
      <c r="D34" s="96">
        <v>1</v>
      </c>
      <c r="E34" s="90"/>
      <c r="F34" s="90"/>
      <c r="G34" s="88"/>
    </row>
    <row r="35" spans="1:8" x14ac:dyDescent="0.2">
      <c r="A35" s="88" t="s">
        <v>70</v>
      </c>
      <c r="B35" s="88"/>
      <c r="C35" s="100"/>
      <c r="D35" s="96">
        <v>1</v>
      </c>
      <c r="E35" s="90"/>
      <c r="F35" s="90"/>
      <c r="G35" s="88"/>
    </row>
    <row r="36" spans="1:8" x14ac:dyDescent="0.2">
      <c r="A36" s="88" t="s">
        <v>52</v>
      </c>
      <c r="B36" s="88"/>
      <c r="C36" s="89"/>
      <c r="D36" s="90"/>
      <c r="E36" s="97">
        <f>SUM(D24:D35)</f>
        <v>12</v>
      </c>
      <c r="F36" s="90"/>
      <c r="G36" s="88"/>
    </row>
    <row r="37" spans="1:8" x14ac:dyDescent="0.2">
      <c r="A37" s="88"/>
      <c r="B37" s="88"/>
      <c r="C37" s="89"/>
      <c r="D37" s="90"/>
      <c r="E37" s="90"/>
      <c r="F37" s="90"/>
      <c r="G37" s="88"/>
    </row>
    <row r="38" spans="1:8" x14ac:dyDescent="0.2">
      <c r="A38" s="92" t="s">
        <v>71</v>
      </c>
      <c r="B38" s="88"/>
      <c r="C38" s="89"/>
      <c r="D38" s="90"/>
      <c r="E38" s="90"/>
      <c r="F38" s="91">
        <f>SUM(E13+E21+E36)</f>
        <v>71</v>
      </c>
      <c r="G38" s="88"/>
    </row>
    <row r="39" spans="1:8" x14ac:dyDescent="0.2">
      <c r="A39" s="88"/>
      <c r="B39" s="88"/>
      <c r="C39" s="89"/>
      <c r="D39" s="90"/>
      <c r="E39" s="97" t="s">
        <v>72</v>
      </c>
      <c r="F39" s="90">
        <v>1</v>
      </c>
      <c r="G39" s="88"/>
    </row>
    <row r="40" spans="1:8" x14ac:dyDescent="0.2">
      <c r="A40" s="92" t="s">
        <v>73</v>
      </c>
      <c r="B40" s="88"/>
      <c r="C40" s="89"/>
      <c r="D40" s="90"/>
      <c r="E40" s="90"/>
      <c r="F40" s="91">
        <f>F4-F38-F39</f>
        <v>189</v>
      </c>
      <c r="G40" s="88"/>
      <c r="H40" s="85"/>
    </row>
    <row r="41" spans="1:8" x14ac:dyDescent="0.2">
      <c r="D41" s="20"/>
      <c r="E41" s="20"/>
      <c r="F41" s="20"/>
    </row>
    <row r="42" spans="1:8" x14ac:dyDescent="0.2">
      <c r="A42" s="102" t="s">
        <v>74</v>
      </c>
      <c r="D42" s="20"/>
      <c r="E42" s="20"/>
      <c r="F42" s="20"/>
    </row>
    <row r="43" spans="1:8" x14ac:dyDescent="0.2">
      <c r="A43" s="21" t="s">
        <v>75</v>
      </c>
      <c r="D43" s="20"/>
      <c r="E43" s="20"/>
      <c r="F43" s="20"/>
    </row>
    <row r="44" spans="1:8" x14ac:dyDescent="0.2">
      <c r="A44" s="21" t="s">
        <v>76</v>
      </c>
      <c r="D44" s="20"/>
      <c r="E44" s="20"/>
      <c r="F44" s="20"/>
    </row>
    <row r="45" spans="1:8" x14ac:dyDescent="0.2">
      <c r="A45" s="85" t="s">
        <v>77</v>
      </c>
      <c r="D45" s="20"/>
      <c r="E45" s="103"/>
      <c r="F45" s="103"/>
    </row>
    <row r="46" spans="1:8" x14ac:dyDescent="0.2">
      <c r="A46" s="21" t="s">
        <v>78</v>
      </c>
      <c r="D46" s="20"/>
      <c r="E46" s="20"/>
      <c r="F46" s="20"/>
    </row>
    <row r="47" spans="1:8" x14ac:dyDescent="0.2">
      <c r="A47" s="21" t="s">
        <v>79</v>
      </c>
    </row>
    <row r="48" spans="1:8" x14ac:dyDescent="0.2">
      <c r="A48" s="21" t="s">
        <v>80</v>
      </c>
    </row>
    <row r="49" spans="1:1" x14ac:dyDescent="0.2">
      <c r="A49" s="21" t="s">
        <v>81</v>
      </c>
    </row>
    <row r="50" spans="1:1" x14ac:dyDescent="0.2">
      <c r="A50" s="21" t="s">
        <v>82</v>
      </c>
    </row>
    <row r="51" spans="1:1" x14ac:dyDescent="0.2">
      <c r="A51" s="21" t="s">
        <v>83</v>
      </c>
    </row>
    <row r="52" spans="1:1" x14ac:dyDescent="0.2">
      <c r="A52" s="21" t="s">
        <v>84</v>
      </c>
    </row>
    <row r="53" spans="1:1" x14ac:dyDescent="0.2">
      <c r="A53" s="21" t="s">
        <v>85</v>
      </c>
    </row>
    <row r="54" spans="1:1" x14ac:dyDescent="0.2">
      <c r="A54" s="21" t="s">
        <v>86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FE15A0EAD14CA28E50E2F1AD9EB7" ma:contentTypeVersion="15" ma:contentTypeDescription="Een nieuw document maken." ma:contentTypeScope="" ma:versionID="bbcd40abf1a6aeb1b10b23dab6d5cbca">
  <xsd:schema xmlns:xsd="http://www.w3.org/2001/XMLSchema" xmlns:xs="http://www.w3.org/2001/XMLSchema" xmlns:p="http://schemas.microsoft.com/office/2006/metadata/properties" xmlns:ns2="ea1ab8da-8217-4b1b-b673-282c414b0586" xmlns:ns3="47e9c714-0075-48c7-bc1e-8690fed61438" targetNamespace="http://schemas.microsoft.com/office/2006/metadata/properties" ma:root="true" ma:fieldsID="b19feec6d22ea310c5722e6c1ffbb148" ns2:_="" ns3:_="">
    <xsd:import namespace="ea1ab8da-8217-4b1b-b673-282c414b0586"/>
    <xsd:import namespace="47e9c714-0075-48c7-bc1e-8690fed61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ab8da-8217-4b1b-b673-282c414b0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03b32341-1867-4eb3-a9f2-6e74949c8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9c714-0075-48c7-bc1e-8690fed6143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97216f4-8fcb-4bf2-9e1d-4d2db22b0722}" ma:internalName="TaxCatchAll" ma:showField="CatchAllData" ma:web="47e9c714-0075-48c7-bc1e-8690fed61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e9c714-0075-48c7-bc1e-8690fed61438">
      <UserInfo>
        <DisplayName/>
        <AccountId xsi:nil="true"/>
        <AccountType/>
      </UserInfo>
    </SharedWithUsers>
    <TaxCatchAll xmlns="47e9c714-0075-48c7-bc1e-8690fed61438" xsi:nil="true"/>
    <lcf76f155ced4ddcb4097134ff3c332f xmlns="ea1ab8da-8217-4b1b-b673-282c414b05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24477A-4622-43FC-A3C7-0CFBE0520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3C9B6-9DFF-4D19-99ED-713748E87669}"/>
</file>

<file path=customXml/itemProps3.xml><?xml version="1.0" encoding="utf-8"?>
<ds:datastoreItem xmlns:ds="http://schemas.openxmlformats.org/officeDocument/2006/customXml" ds:itemID="{C388B7FD-7973-45D9-B47C-5F75F9D41AEE}">
  <ds:schemaRefs>
    <ds:schemaRef ds:uri="http://schemas.microsoft.com/office/2006/metadata/properties"/>
    <ds:schemaRef ds:uri="http://schemas.microsoft.com/office/infopath/2007/PartnerControls"/>
    <ds:schemaRef ds:uri="cc03d859-c04c-44d2-8077-efb6386b84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Jaarplanning</vt:lpstr>
      <vt:lpstr>Berekening PO</vt:lpstr>
      <vt:lpstr>Advies BOV 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L. van de Kerkhof</dc:creator>
  <cp:lastModifiedBy>L. van de Kerkhof</cp:lastModifiedBy>
  <dcterms:created xsi:type="dcterms:W3CDTF">2024-10-17T12:41:30Z</dcterms:created>
  <dcterms:modified xsi:type="dcterms:W3CDTF">2024-10-29T15:33:32Z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0x010100BAFAFE15A0EAD14CA28E50E2F1AD9EB7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